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ALIDAD EDUCATIVA\"/>
    </mc:Choice>
  </mc:AlternateContent>
  <xr:revisionPtr revIDLastSave="0" documentId="8_{895F34B4-C1C8-473B-9538-138690A28920}" xr6:coauthVersionLast="47" xr6:coauthVersionMax="47" xr10:uidLastSave="{00000000-0000-0000-0000-000000000000}"/>
  <workbookProtection lockStructure="1"/>
  <bookViews>
    <workbookView xWindow="-120" yWindow="-120" windowWidth="20730" windowHeight="11040" xr2:uid="{00000000-000D-0000-FFFF-FFFF00000000}"/>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Instrumento!$A$1:$Q$104</definedName>
    <definedName name="_xlnm.Print_Area" localSheetId="1">Resultados!$A$1:$Q$42</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21" l="1"/>
  <c r="M7" i="21"/>
  <c r="E5" i="21"/>
  <c r="E2" i="19"/>
  <c r="B2" i="19"/>
  <c r="M5" i="21"/>
  <c r="DZ2" i="19"/>
  <c r="N2" i="19"/>
  <c r="I92" i="7"/>
  <c r="R79" i="7"/>
  <c r="S79" i="7"/>
  <c r="S78" i="7"/>
  <c r="R78" i="7"/>
  <c r="S69" i="7"/>
  <c r="R69" i="7"/>
  <c r="V79" i="7" l="1"/>
  <c r="V78" i="7"/>
  <c r="V69" i="7"/>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M2" i="19"/>
  <c r="L2" i="19"/>
  <c r="K2" i="19"/>
  <c r="J2" i="19"/>
  <c r="I2" i="19"/>
  <c r="H2" i="19"/>
  <c r="G2" i="19"/>
  <c r="F2" i="19"/>
  <c r="D2" i="19"/>
  <c r="C2" i="19"/>
  <c r="P25" i="7"/>
  <c r="P23" i="7"/>
  <c r="P21" i="7"/>
  <c r="E7" i="21"/>
  <c r="P26" i="7" l="1"/>
  <c r="I93" i="7"/>
  <c r="I94" i="7"/>
  <c r="I95" i="7"/>
  <c r="I96" i="7"/>
  <c r="I97" i="7"/>
  <c r="I98" i="7"/>
  <c r="I99" i="7"/>
  <c r="I100" i="7"/>
  <c r="I101" i="7"/>
  <c r="I91" i="7"/>
  <c r="B92" i="7"/>
  <c r="B93" i="7"/>
  <c r="B94" i="7"/>
  <c r="B95" i="7"/>
  <c r="B96" i="7"/>
  <c r="B97" i="7"/>
  <c r="B98" i="7"/>
  <c r="B99" i="7"/>
  <c r="B100" i="7"/>
  <c r="B101" i="7"/>
  <c r="B91" i="7"/>
  <c r="O20" i="21" l="1"/>
  <c r="O28" i="21"/>
  <c r="J26" i="21"/>
  <c r="D22" i="21"/>
  <c r="O21" i="21"/>
  <c r="O29" i="21"/>
  <c r="J27" i="21"/>
  <c r="O26" i="21"/>
  <c r="D28" i="21"/>
  <c r="O22" i="21"/>
  <c r="J20" i="21"/>
  <c r="J28" i="21"/>
  <c r="D24" i="21"/>
  <c r="D27" i="21"/>
  <c r="J24" i="21"/>
  <c r="O23" i="21"/>
  <c r="J21" i="21"/>
  <c r="J29" i="21"/>
  <c r="O19" i="21"/>
  <c r="D25" i="21"/>
  <c r="J25" i="21"/>
  <c r="O24" i="21"/>
  <c r="J22" i="21"/>
  <c r="J19" i="21"/>
  <c r="D26" i="21"/>
  <c r="J23" i="21"/>
  <c r="O27" i="21"/>
  <c r="O25" i="21"/>
  <c r="R70" i="7"/>
  <c r="S70" i="7"/>
  <c r="R71" i="7"/>
  <c r="S71" i="7"/>
  <c r="R72" i="7"/>
  <c r="S72" i="7"/>
  <c r="R73" i="7"/>
  <c r="S73" i="7"/>
  <c r="R74" i="7"/>
  <c r="S74" i="7"/>
  <c r="R75" i="7"/>
  <c r="S75" i="7"/>
  <c r="R76" i="7"/>
  <c r="S76" i="7"/>
  <c r="R77" i="7"/>
  <c r="S77" i="7"/>
  <c r="V72" i="7" l="1"/>
  <c r="V70" i="7"/>
  <c r="V77" i="7"/>
  <c r="V76" i="7"/>
  <c r="V75" i="7"/>
  <c r="V74" i="7"/>
  <c r="V73" i="7"/>
  <c r="V71" i="7"/>
  <c r="T76" i="7"/>
  <c r="U76" i="7" s="1"/>
  <c r="J76" i="7" s="1"/>
  <c r="T72" i="7"/>
  <c r="U72" i="7" s="1"/>
  <c r="T75" i="7"/>
  <c r="U75" i="7" s="1"/>
  <c r="J75" i="7" s="1"/>
  <c r="T79" i="7"/>
  <c r="U79" i="7" s="1"/>
  <c r="J79" i="7" s="1"/>
  <c r="T70" i="7"/>
  <c r="U70" i="7" s="1"/>
  <c r="T71" i="7"/>
  <c r="U71" i="7" s="1"/>
  <c r="T78" i="7"/>
  <c r="U78" i="7" s="1"/>
  <c r="J78" i="7" s="1"/>
  <c r="T74" i="7"/>
  <c r="U74" i="7" s="1"/>
  <c r="T77" i="7"/>
  <c r="U77" i="7" s="1"/>
  <c r="J77" i="7" s="1"/>
  <c r="T73" i="7"/>
  <c r="U73" i="7" s="1"/>
  <c r="T69" i="7"/>
  <c r="C97" i="7"/>
  <c r="C92" i="7"/>
  <c r="C93" i="7"/>
  <c r="D23" i="21" s="1"/>
  <c r="C94" i="7"/>
  <c r="C95" i="7"/>
  <c r="C96" i="7"/>
  <c r="C98" i="7"/>
  <c r="C99" i="7"/>
  <c r="C100" i="7"/>
  <c r="C101" i="7"/>
  <c r="D20" i="21" s="1"/>
  <c r="C91" i="7"/>
  <c r="D19" i="21" s="1"/>
  <c r="D29" i="21" l="1"/>
  <c r="D21" i="21"/>
  <c r="U69" i="7"/>
  <c r="J69" i="7" s="1"/>
  <c r="R91" i="7"/>
  <c r="R92" i="7"/>
  <c r="R23" i="21" s="1"/>
  <c r="R100" i="7"/>
  <c r="R22" i="21" s="1"/>
  <c r="CI2" i="19"/>
  <c r="R93" i="7"/>
  <c r="J71" i="7"/>
  <c r="BG2" i="19" s="1"/>
  <c r="R96" i="7"/>
  <c r="R26" i="21" s="1"/>
  <c r="J74" i="7"/>
  <c r="BS2" i="19" s="1"/>
  <c r="R97" i="7"/>
  <c r="R20" i="21" s="1"/>
  <c r="BW2" i="19"/>
  <c r="R95" i="7"/>
  <c r="J73" i="7"/>
  <c r="BO2" i="19" s="1"/>
  <c r="R94" i="7"/>
  <c r="J72" i="7"/>
  <c r="BK2" i="19" s="1"/>
  <c r="R101" i="7"/>
  <c r="CM2" i="19"/>
  <c r="R98" i="7"/>
  <c r="CA2" i="19"/>
  <c r="R99" i="7"/>
  <c r="CE2" i="19"/>
  <c r="J70" i="7"/>
  <c r="BC2" i="19" s="1"/>
  <c r="E93" i="7" l="1"/>
  <c r="G19" i="21" s="1"/>
  <c r="R24" i="21"/>
  <c r="E94" i="7"/>
  <c r="G29" i="21" s="1"/>
  <c r="R19" i="21"/>
  <c r="E95" i="7"/>
  <c r="G28" i="21" s="1"/>
  <c r="R25" i="21"/>
  <c r="E98" i="7"/>
  <c r="G25" i="21" s="1"/>
  <c r="R27" i="21"/>
  <c r="E99" i="7"/>
  <c r="G24" i="21" s="1"/>
  <c r="R21" i="21"/>
  <c r="E101" i="7"/>
  <c r="G22" i="21" s="1"/>
  <c r="R28" i="21"/>
  <c r="E91" i="7"/>
  <c r="G20" i="21" s="1"/>
  <c r="R29" i="21"/>
  <c r="AY2" i="19"/>
  <c r="E92" i="7"/>
  <c r="G21" i="21" s="1"/>
  <c r="CR2" i="19"/>
  <c r="DP2" i="19"/>
  <c r="E100" i="7"/>
  <c r="G23" i="21" s="1"/>
  <c r="DG2" i="19"/>
  <c r="E97" i="7"/>
  <c r="G26" i="21" s="1"/>
  <c r="DD2" i="19"/>
  <c r="E96" i="7"/>
  <c r="G27" i="21" s="1"/>
  <c r="DS2" i="19"/>
  <c r="CX2" i="19"/>
  <c r="CO2" i="19"/>
  <c r="DJ2" i="19"/>
  <c r="DM2" i="19"/>
  <c r="DA2" i="19"/>
  <c r="CU2" i="19"/>
</calcChain>
</file>

<file path=xl/sharedStrings.xml><?xml version="1.0" encoding="utf-8"?>
<sst xmlns="http://schemas.openxmlformats.org/spreadsheetml/2006/main" count="1835" uniqueCount="833">
  <si>
    <t>Tercero</t>
  </si>
  <si>
    <t>Paso 1. Datos del Establecimiento Educativo</t>
  </si>
  <si>
    <t>Código Dane:</t>
  </si>
  <si>
    <t>Municipio:</t>
  </si>
  <si>
    <t>Grado</t>
  </si>
  <si>
    <t>SN</t>
  </si>
  <si>
    <t>Estado</t>
  </si>
  <si>
    <t>Trabajado</t>
  </si>
  <si>
    <t>Transición</t>
  </si>
  <si>
    <t>Primero</t>
  </si>
  <si>
    <t>No trabajado</t>
  </si>
  <si>
    <t>Segundo</t>
  </si>
  <si>
    <t>Cuarto</t>
  </si>
  <si>
    <t>Quinto</t>
  </si>
  <si>
    <t>Sexto</t>
  </si>
  <si>
    <t>Séptimo</t>
  </si>
  <si>
    <t>Octavo</t>
  </si>
  <si>
    <t>Noveno</t>
  </si>
  <si>
    <t>Décimo</t>
  </si>
  <si>
    <t>Once</t>
  </si>
  <si>
    <t>Territorio</t>
  </si>
  <si>
    <t>SPSS</t>
  </si>
  <si>
    <t>D1</t>
  </si>
  <si>
    <t>D1.1</t>
  </si>
  <si>
    <t>D2</t>
  </si>
  <si>
    <t>D2.1</t>
  </si>
  <si>
    <t>D3</t>
  </si>
  <si>
    <t>D3.1</t>
  </si>
  <si>
    <t>D4</t>
  </si>
  <si>
    <t>D4.1</t>
  </si>
  <si>
    <t>D5</t>
  </si>
  <si>
    <t>D6</t>
  </si>
  <si>
    <t>Antioquia</t>
  </si>
  <si>
    <t>05000</t>
  </si>
  <si>
    <t>Depto._Antioquia</t>
  </si>
  <si>
    <t>05</t>
  </si>
  <si>
    <t>1.5</t>
  </si>
  <si>
    <t>Región_Eje_Cafetero_y_Antioquia__</t>
  </si>
  <si>
    <t>ETC Departamental</t>
  </si>
  <si>
    <t>Entidad Territorial Certificada</t>
  </si>
  <si>
    <t>Medellín</t>
  </si>
  <si>
    <t>05001</t>
  </si>
  <si>
    <t>Municipio Certificado</t>
  </si>
  <si>
    <t>Apartadó</t>
  </si>
  <si>
    <t>05045</t>
  </si>
  <si>
    <t>Bello</t>
  </si>
  <si>
    <t>05088</t>
  </si>
  <si>
    <t>Envigado</t>
  </si>
  <si>
    <t>05266</t>
  </si>
  <si>
    <t>Itagüí</t>
  </si>
  <si>
    <t>05360</t>
  </si>
  <si>
    <t>Rionegro</t>
  </si>
  <si>
    <t>05615</t>
  </si>
  <si>
    <t>Sabaneta</t>
  </si>
  <si>
    <t>05631</t>
  </si>
  <si>
    <t>Turbo</t>
  </si>
  <si>
    <t>05837</t>
  </si>
  <si>
    <t>Atlántico</t>
  </si>
  <si>
    <t>08000</t>
  </si>
  <si>
    <t>Depto._Atlántico</t>
  </si>
  <si>
    <t>08</t>
  </si>
  <si>
    <t>1.1</t>
  </si>
  <si>
    <t>Región_Caribe</t>
  </si>
  <si>
    <t>Barranquilla</t>
  </si>
  <si>
    <t>08001</t>
  </si>
  <si>
    <t>Malambo</t>
  </si>
  <si>
    <t>08433</t>
  </si>
  <si>
    <t>Soledad</t>
  </si>
  <si>
    <t>08758</t>
  </si>
  <si>
    <t>Bogotá D.C.</t>
  </si>
  <si>
    <t>11001</t>
  </si>
  <si>
    <t>Bogotá_D.C.</t>
  </si>
  <si>
    <t>11</t>
  </si>
  <si>
    <t>1.6</t>
  </si>
  <si>
    <t>Región_Centro_Oriente</t>
  </si>
  <si>
    <t>Bolívar</t>
  </si>
  <si>
    <t>13000</t>
  </si>
  <si>
    <t>Depto._Bolívar</t>
  </si>
  <si>
    <t>13</t>
  </si>
  <si>
    <t>Cartagena</t>
  </si>
  <si>
    <t>Magangué</t>
  </si>
  <si>
    <t>Boyacá</t>
  </si>
  <si>
    <t>15000</t>
  </si>
  <si>
    <t>Depto._Boyacá</t>
  </si>
  <si>
    <t>15</t>
  </si>
  <si>
    <t>Tunja</t>
  </si>
  <si>
    <t>Duitama</t>
  </si>
  <si>
    <t>Sogamoso</t>
  </si>
  <si>
    <t>Caldas</t>
  </si>
  <si>
    <t>17000</t>
  </si>
  <si>
    <t>Depto._Caldas</t>
  </si>
  <si>
    <t>17</t>
  </si>
  <si>
    <t>Manizales</t>
  </si>
  <si>
    <t>Caquetá</t>
  </si>
  <si>
    <t>18000</t>
  </si>
  <si>
    <t>Depto._Caquetá</t>
  </si>
  <si>
    <t>18</t>
  </si>
  <si>
    <t>1.4</t>
  </si>
  <si>
    <t>Región_Centro_Sur_Amazonía</t>
  </si>
  <si>
    <t>Florencia</t>
  </si>
  <si>
    <t>Cauca</t>
  </si>
  <si>
    <t>19000</t>
  </si>
  <si>
    <t>Depto._Cauca</t>
  </si>
  <si>
    <t>19</t>
  </si>
  <si>
    <t>1.2</t>
  </si>
  <si>
    <t>Región_Pacífico</t>
  </si>
  <si>
    <t>Popayán</t>
  </si>
  <si>
    <t>Cesar</t>
  </si>
  <si>
    <t>20000</t>
  </si>
  <si>
    <t>Depto._Cesar</t>
  </si>
  <si>
    <t>20</t>
  </si>
  <si>
    <t>Valledupar</t>
  </si>
  <si>
    <t>Córdoba</t>
  </si>
  <si>
    <t>23000</t>
  </si>
  <si>
    <t>Depto._Córdoba</t>
  </si>
  <si>
    <t>23</t>
  </si>
  <si>
    <t>Montería</t>
  </si>
  <si>
    <t>Lorica</t>
  </si>
  <si>
    <t>Sahagún</t>
  </si>
  <si>
    <t>Cundinamarca</t>
  </si>
  <si>
    <t>25000</t>
  </si>
  <si>
    <t>Depto._Cundinamarca</t>
  </si>
  <si>
    <t>25</t>
  </si>
  <si>
    <t>Chía</t>
  </si>
  <si>
    <t>Facatativá</t>
  </si>
  <si>
    <t>Fusagasugá</t>
  </si>
  <si>
    <t>Funza</t>
  </si>
  <si>
    <t>25286</t>
  </si>
  <si>
    <t>Girardot</t>
  </si>
  <si>
    <t>Mosquera</t>
  </si>
  <si>
    <t>Soacha</t>
  </si>
  <si>
    <t>Zipaquirá</t>
  </si>
  <si>
    <t>Chocó</t>
  </si>
  <si>
    <t>27000</t>
  </si>
  <si>
    <t>Depto._Chocó</t>
  </si>
  <si>
    <t>27</t>
  </si>
  <si>
    <t>Quibdó</t>
  </si>
  <si>
    <t>Huila</t>
  </si>
  <si>
    <t>41000</t>
  </si>
  <si>
    <t>Depto._Huila</t>
  </si>
  <si>
    <t>41</t>
  </si>
  <si>
    <t>Neiva</t>
  </si>
  <si>
    <t>Pitalito</t>
  </si>
  <si>
    <t>La Guajira</t>
  </si>
  <si>
    <t>44000</t>
  </si>
  <si>
    <t>Depto._La_Guajira</t>
  </si>
  <si>
    <t>44</t>
  </si>
  <si>
    <t>Riohacha</t>
  </si>
  <si>
    <t>Maicao</t>
  </si>
  <si>
    <t>Uribia</t>
  </si>
  <si>
    <t>Magdalena</t>
  </si>
  <si>
    <t>47000</t>
  </si>
  <si>
    <t>Depto._Magdalena</t>
  </si>
  <si>
    <t>47</t>
  </si>
  <si>
    <t>Santa Marta</t>
  </si>
  <si>
    <t>Ciénaga</t>
  </si>
  <si>
    <t>Meta</t>
  </si>
  <si>
    <t>50000</t>
  </si>
  <si>
    <t>Depto._Meta</t>
  </si>
  <si>
    <t>50</t>
  </si>
  <si>
    <t>1.3</t>
  </si>
  <si>
    <t>Región_Llanos</t>
  </si>
  <si>
    <t>Villavicencio</t>
  </si>
  <si>
    <t>Nariño</t>
  </si>
  <si>
    <t>52000</t>
  </si>
  <si>
    <t>Depto._Nariño</t>
  </si>
  <si>
    <t>52</t>
  </si>
  <si>
    <t>Pasto</t>
  </si>
  <si>
    <t>Ipiales</t>
  </si>
  <si>
    <t>Tumaco</t>
  </si>
  <si>
    <t>Norte de Santander</t>
  </si>
  <si>
    <t>54000</t>
  </si>
  <si>
    <t>Depto._Norte_de_Santander</t>
  </si>
  <si>
    <t>54</t>
  </si>
  <si>
    <t>Cúcuta</t>
  </si>
  <si>
    <t>Quindío</t>
  </si>
  <si>
    <t>63000</t>
  </si>
  <si>
    <t>Depto._Quindío</t>
  </si>
  <si>
    <t>63</t>
  </si>
  <si>
    <t>Armenia</t>
  </si>
  <si>
    <t>Risaralda</t>
  </si>
  <si>
    <t>66000</t>
  </si>
  <si>
    <t>Depto._Risaralda</t>
  </si>
  <si>
    <t>66</t>
  </si>
  <si>
    <t>Pereira</t>
  </si>
  <si>
    <t>Dosquebradas</t>
  </si>
  <si>
    <t>Santander</t>
  </si>
  <si>
    <t>68000</t>
  </si>
  <si>
    <t>Depto._Santander</t>
  </si>
  <si>
    <t>68</t>
  </si>
  <si>
    <t>Bucaramanga</t>
  </si>
  <si>
    <t>Barrancabermeja</t>
  </si>
  <si>
    <t>Floridablanca</t>
  </si>
  <si>
    <t>Girón</t>
  </si>
  <si>
    <t>Piedecuesta</t>
  </si>
  <si>
    <t>Sucre</t>
  </si>
  <si>
    <t>70000</t>
  </si>
  <si>
    <t>Depto._Sucre</t>
  </si>
  <si>
    <t>70</t>
  </si>
  <si>
    <t>Sincelejo</t>
  </si>
  <si>
    <t>Tolima</t>
  </si>
  <si>
    <t>73000</t>
  </si>
  <si>
    <t>Depto._Tolima</t>
  </si>
  <si>
    <t>73</t>
  </si>
  <si>
    <t>Ibagué</t>
  </si>
  <si>
    <t>Valle del Cauca</t>
  </si>
  <si>
    <t>76000</t>
  </si>
  <si>
    <t>Depto._Valle_del_Cauca</t>
  </si>
  <si>
    <t>76</t>
  </si>
  <si>
    <t>Cali</t>
  </si>
  <si>
    <t>Buenaventura</t>
  </si>
  <si>
    <t>Guadalajara de Buga</t>
  </si>
  <si>
    <t>Cartago</t>
  </si>
  <si>
    <t>Jamundí</t>
  </si>
  <si>
    <t>Palmira</t>
  </si>
  <si>
    <t>Tuluá</t>
  </si>
  <si>
    <t>Yumbo</t>
  </si>
  <si>
    <t>76892</t>
  </si>
  <si>
    <t>Arauca</t>
  </si>
  <si>
    <t>81000</t>
  </si>
  <si>
    <t>Depto._Arauca</t>
  </si>
  <si>
    <t>81</t>
  </si>
  <si>
    <t>Casanare</t>
  </si>
  <si>
    <t>85000</t>
  </si>
  <si>
    <t>Depto._Casanare</t>
  </si>
  <si>
    <t>85</t>
  </si>
  <si>
    <t>Yopal</t>
  </si>
  <si>
    <t>Putumayo</t>
  </si>
  <si>
    <t>86000</t>
  </si>
  <si>
    <t>Depto._Putumayo</t>
  </si>
  <si>
    <t>86</t>
  </si>
  <si>
    <t>San Andrés y Providencia</t>
  </si>
  <si>
    <t>88000</t>
  </si>
  <si>
    <t>Depto._San_Andrés_y_Providencia</t>
  </si>
  <si>
    <t>88</t>
  </si>
  <si>
    <t>Amazonas</t>
  </si>
  <si>
    <t>91000</t>
  </si>
  <si>
    <t>Depto._Amazonas</t>
  </si>
  <si>
    <t>91</t>
  </si>
  <si>
    <t>Guainía</t>
  </si>
  <si>
    <t>94000</t>
  </si>
  <si>
    <t>Depto._Guainía</t>
  </si>
  <si>
    <t>94</t>
  </si>
  <si>
    <t>Guaviare</t>
  </si>
  <si>
    <t>95000</t>
  </si>
  <si>
    <t>Depto._Guaviare</t>
  </si>
  <si>
    <t>95</t>
  </si>
  <si>
    <t>Vaupés</t>
  </si>
  <si>
    <t>97000</t>
  </si>
  <si>
    <t>Depto._Vaupés</t>
  </si>
  <si>
    <t>97</t>
  </si>
  <si>
    <t>Vichada</t>
  </si>
  <si>
    <t>99000</t>
  </si>
  <si>
    <t>Depto._Vichada</t>
  </si>
  <si>
    <t>99</t>
  </si>
  <si>
    <t>Santa_Marta</t>
  </si>
  <si>
    <t>Guadalajara_de_Buga</t>
  </si>
  <si>
    <t>La_Guajira</t>
  </si>
  <si>
    <t>Norte_de_Santander</t>
  </si>
  <si>
    <t>Valle_del_Cauca</t>
  </si>
  <si>
    <t>San_Andrés_y_Providencia</t>
  </si>
  <si>
    <t>Desempeño</t>
  </si>
  <si>
    <t>Alto</t>
  </si>
  <si>
    <t>Básico</t>
  </si>
  <si>
    <t>Bajo</t>
  </si>
  <si>
    <t>Superior</t>
  </si>
  <si>
    <t>Preescolar:</t>
  </si>
  <si>
    <t>Primaria:</t>
  </si>
  <si>
    <t>Secundaria:</t>
  </si>
  <si>
    <t>Media:</t>
  </si>
  <si>
    <t>CLEI:</t>
  </si>
  <si>
    <t>Elementos constitutivos</t>
  </si>
  <si>
    <t>No</t>
  </si>
  <si>
    <t>Documentado</t>
  </si>
  <si>
    <t>Observaciones</t>
  </si>
  <si>
    <t>Implementado</t>
  </si>
  <si>
    <t>1. Los criterios de evaluación y promoción.</t>
  </si>
  <si>
    <t>2. La escala de valoración institucional y su respectiva equivalencia con la escala nacional.</t>
  </si>
  <si>
    <t>8. La periodicidad de entrega de informes a los padres de familia.</t>
  </si>
  <si>
    <t>11.	Los mecanismos de participación de la comunidad educativa en la construcción del sistema 	institucional de evaluación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</si>
  <si>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</si>
  <si>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</si>
  <si>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</si>
  <si>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10. Las instancias, procedimientos y mecanismos de atención y resolución de reclamaciones de padres de familia y estudiantes sobre la evaluación y promoción.</t>
  </si>
  <si>
    <t>9. La estructura de los informes de los estudiantes, para que sean claros, comprensibles y den información integral del avance en la formación.</t>
  </si>
  <si>
    <t>Si</t>
  </si>
  <si>
    <t>3. Las estrategias de valoración integral de los desempeños de los estudiantes.</t>
  </si>
  <si>
    <t>Nivel de intervención</t>
  </si>
  <si>
    <t>Oferta educativa</t>
  </si>
  <si>
    <t xml:space="preserve">
</t>
  </si>
  <si>
    <t>Descripción del ajuste</t>
  </si>
  <si>
    <t>Criterios de evaluación</t>
  </si>
  <si>
    <t>Criterios de promoción</t>
  </si>
  <si>
    <t>Criterios de promoción anticipada</t>
  </si>
  <si>
    <t>Escala de valoración</t>
  </si>
  <si>
    <t>Estrategias de valoración integral de los desempeños de los estudiantes</t>
  </si>
  <si>
    <t>Acciones de seguimiento para el mejoramiento de los desempeños de los estudiantes durante el año escolar</t>
  </si>
  <si>
    <t>Autoevaluación de los estudiantes</t>
  </si>
  <si>
    <t>Estrategias de apoyo para resolver situaciones pedagógicas pendientes de los estudiantes</t>
  </si>
  <si>
    <t>Administración de la evaluación</t>
  </si>
  <si>
    <t>Periodicidad de entrega de informes a padres de familia</t>
  </si>
  <si>
    <t>Estructura de informe de los estudiantes</t>
  </si>
  <si>
    <t>Instancias, procedimientos y mecanismos de atención y resolución de reclamaciones de padres de familia y estudiantes sobre la evaluación y promoción</t>
  </si>
  <si>
    <t>Mecanismos de participación de la comunidad educativa</t>
  </si>
  <si>
    <t>Guardan relación con las evidencias de aprendizaje y desarrollo.</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</si>
  <si>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</si>
  <si>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</si>
  <si>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r>
      <t xml:space="preserve">Se formulan actividades de apoyo específicas para los estudiantes que cuentan con </t>
    </r>
    <r>
      <rPr>
        <b/>
        <sz val="11"/>
        <color theme="1"/>
        <rFont val="Arial"/>
        <family val="2"/>
      </rPr>
      <t>promoción anticipada</t>
    </r>
  </si>
  <si>
    <r>
      <t xml:space="preserve">Las actividades de nivelación contemplan </t>
    </r>
    <r>
      <rPr>
        <b/>
        <sz val="11"/>
        <color theme="1"/>
        <rFont val="Arial"/>
        <family val="2"/>
      </rPr>
      <t>ajustes individuales, grupales o institucionales</t>
    </r>
  </si>
  <si>
    <t>Se evidencia una corresponsabilidad de los padres de familia en el proceso de evaluación de estudiantes</t>
  </si>
  <si>
    <t>Elemento constitutivo</t>
  </si>
  <si>
    <t xml:space="preserve">4. Las acciones de seguimiento para el mejoramiento de los desempeños de los estudiantes durante 	el año escolar. </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</si>
  <si>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</si>
  <si>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</si>
  <si>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</si>
  <si>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</si>
  <si>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11. Los mecanismos de participación de la comunidad educativa en la construcción del sistema institucional de evaluación de los estudiantes.</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</si>
  <si>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</si>
  <si>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</si>
  <si>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</si>
  <si>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</si>
  <si>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</si>
  <si>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</si>
  <si>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</si>
  <si>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</si>
  <si>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</si>
  <si>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</si>
  <si>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</si>
  <si>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</si>
  <si>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</si>
  <si>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</si>
  <si>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</si>
  <si>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</si>
  <si>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</si>
  <si>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</si>
  <si>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</si>
  <si>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</si>
  <si>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</si>
  <si>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</si>
  <si>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</si>
  <si>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</si>
  <si>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</si>
  <si>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</si>
  <si>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</si>
  <si>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</si>
  <si>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</si>
  <si>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</si>
  <si>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</si>
  <si>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</si>
  <si>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</si>
  <si>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</si>
  <si>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</si>
  <si>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</si>
  <si>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</si>
  <si>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</si>
  <si>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</si>
  <si>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</si>
  <si>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</si>
  <si>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</si>
  <si>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</si>
  <si>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</si>
  <si>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</si>
  <si>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</si>
  <si>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</si>
  <si>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</si>
  <si>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</si>
  <si>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</si>
  <si>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</si>
  <si>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</si>
  <si>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¿Atiende población étnica?</t>
  </si>
  <si>
    <t>¿Atiende población migrante?</t>
  </si>
  <si>
    <t>¿Atiende población con discapacidad?</t>
  </si>
  <si>
    <t>Necesidad de ajuste</t>
  </si>
  <si>
    <t>Inmediato</t>
  </si>
  <si>
    <t>A corto plazo</t>
  </si>
  <si>
    <t>A largo plazo</t>
  </si>
  <si>
    <t>Información adicional</t>
  </si>
  <si>
    <t>ETC</t>
  </si>
  <si>
    <t>Buga</t>
  </si>
  <si>
    <t>Paso 4.  Estado y Nivel de intervención</t>
  </si>
  <si>
    <t>Priorización</t>
  </si>
  <si>
    <t>Paso 2.  Ajustes transitorios al SIEE</t>
  </si>
  <si>
    <t>Planeación</t>
  </si>
  <si>
    <t>Los criterios están definidos en el documento del SIEE y son implementados según lo descrito, pero hay necesidad de incluir más criterios en el documento.</t>
  </si>
  <si>
    <t>Paso 3. Revisión Elementos constitutivos</t>
  </si>
  <si>
    <t>Objetivo</t>
  </si>
  <si>
    <t>Diligenciamiento</t>
  </si>
  <si>
    <t>Poblacion objetivo</t>
  </si>
  <si>
    <t>Autodiligenciamiento</t>
  </si>
  <si>
    <t>Rectores o responsable del proceso del SIEE</t>
  </si>
  <si>
    <t>¿Se realizaron ajustes transitorios?</t>
  </si>
  <si>
    <t>Parcialmente</t>
  </si>
  <si>
    <t>Los criterios de evaluación y promoción</t>
  </si>
  <si>
    <t>La escala de valoración institucional y su respectiva equivalencia con la escala nacional.</t>
  </si>
  <si>
    <t>Las estrategias de valoración integral de los desempeños de los estudiantes.</t>
  </si>
  <si>
    <t>Los procesos de autoevaluación de los estudiantes.</t>
  </si>
  <si>
    <t>Puntaje selección de criterios</t>
  </si>
  <si>
    <t xml:space="preserve">No </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</si>
  <si>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</si>
  <si>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</si>
  <si>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</si>
  <si>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e implementados según lo descrito.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</si>
  <si>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</si>
  <si>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</si>
  <si>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</si>
  <si>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descritos en el documento del SIEE ni se estan desarrollando o poniendo en práctica procesos, acciones o criterios del elemento constitutivo. Se evidencia la necesidad de ajuste.</t>
  </si>
  <si>
    <t>Modelos Flexibles de Básica y Media:</t>
  </si>
  <si>
    <t>Actualizar de acuerdo con la necesidad</t>
  </si>
  <si>
    <t>Hay aspectos descritos en el documento del SIEE referidos a la escala de valoración, pero en el aula se emplean rúbricas y ponderaciones de las calificaciones que no están descritas en el SIEE.</t>
  </si>
  <si>
    <t xml:space="preserve">Intervención </t>
  </si>
  <si>
    <t>Estado de desarrollo de los Elementos constitutivos del SIEE</t>
  </si>
  <si>
    <t>Instrumento para la revisión del estado de desarrollo de los elementos constitutivos 
del Sistema Institucional de Evaluación de Estudiantes -SIEE-</t>
  </si>
  <si>
    <t>Realice observaciones de la población atendida si lo considera necesario:</t>
  </si>
  <si>
    <t xml:space="preserve"> Intervención</t>
  </si>
  <si>
    <t>Permanente</t>
  </si>
  <si>
    <t>A continuación, apreciará el orden de priorización y el estado de los elementos constitutivos del SIEE para que se inicie el plan de fortalecimiento o mejoramiento al Sistema Institucional de Evaluación de Estudiantes.</t>
  </si>
  <si>
    <t>No se encuentran descrito el elemento constitutivo en el documento del SIEE, aunque se estan desarrollando o poniendo en práctica diferentes procesos, acciones o criterios. Se evidencia la necesidad de ajuste.</t>
  </si>
  <si>
    <t>CODIGO_MEN</t>
  </si>
  <si>
    <t>ENTIDAD_TERRITORIAL</t>
  </si>
  <si>
    <t>AMAZONAS</t>
  </si>
  <si>
    <t>ANTIOQUIA</t>
  </si>
  <si>
    <t>APARTADÓ</t>
  </si>
  <si>
    <t>ARAUCA</t>
  </si>
  <si>
    <t>ARMENIA</t>
  </si>
  <si>
    <t>ATLÁNTICO</t>
  </si>
  <si>
    <t>BARRANCABERMEJA</t>
  </si>
  <si>
    <t>BARRANQUILLA</t>
  </si>
  <si>
    <t>BELLO</t>
  </si>
  <si>
    <t>BOGOTÁ</t>
  </si>
  <si>
    <t>BOLÍVAR</t>
  </si>
  <si>
    <t>BOYACÁ</t>
  </si>
  <si>
    <t>BUCARAMANGA</t>
  </si>
  <si>
    <t>BUENAVENTURA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</si>
  <si>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</si>
  <si>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</si>
  <si>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</si>
  <si>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</si>
  <si>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</si>
  <si>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</si>
  <si>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</si>
  <si>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</si>
  <si>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</si>
  <si>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</si>
  <si>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</si>
  <si>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</si>
  <si>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</si>
  <si>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</si>
  <si>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</si>
  <si>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</si>
  <si>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</si>
  <si>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</si>
  <si>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</si>
  <si>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</si>
  <si>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</si>
  <si>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</si>
  <si>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</si>
  <si>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</si>
  <si>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</si>
  <si>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</si>
  <si>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</si>
  <si>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</si>
  <si>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</si>
  <si>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</si>
  <si>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</si>
  <si>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</si>
  <si>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</si>
  <si>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</si>
  <si>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</si>
  <si>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</si>
  <si>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</si>
  <si>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</si>
  <si>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</si>
  <si>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</si>
  <si>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</si>
  <si>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</si>
  <si>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</si>
  <si>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</si>
  <si>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</si>
  <si>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</si>
  <si>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</si>
  <si>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</si>
  <si>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</si>
  <si>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</si>
  <si>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</si>
  <si>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</si>
  <si>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</si>
  <si>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</si>
  <si>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</si>
  <si>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</si>
  <si>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</si>
  <si>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</si>
  <si>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</si>
  <si>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</si>
  <si>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</si>
  <si>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</si>
  <si>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</si>
  <si>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</si>
  <si>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</si>
  <si>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</si>
  <si>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</si>
  <si>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</si>
  <si>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</si>
  <si>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</si>
  <si>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</si>
  <si>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</si>
  <si>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</si>
  <si>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</si>
  <si>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</si>
  <si>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VALLEDUPAR</t>
  </si>
  <si>
    <t>VAUPÉS</t>
  </si>
  <si>
    <t>VICHADA</t>
  </si>
  <si>
    <t>VILLAVICENCIO</t>
  </si>
  <si>
    <t>YOPAL</t>
  </si>
  <si>
    <t>YUMBO</t>
  </si>
  <si>
    <t>ZIPAQUIRÁ</t>
  </si>
  <si>
    <t>Bogotá</t>
  </si>
  <si>
    <t>Norte De Santander</t>
  </si>
  <si>
    <t>Valle Del Cauca</t>
  </si>
  <si>
    <t>Los procesos, acciones o criterios del elemento constitutivo se encuentran descritos en el documento del SIEE e implementados según lo establecido. Ajustar de acuerdo con las necesidades identificadas durante la práctica.</t>
  </si>
  <si>
    <t>Semáforo</t>
  </si>
  <si>
    <t>Características esenciales de los Elementos Constitutivos del SIEE</t>
  </si>
  <si>
    <t xml:space="preserve">A continuación se presentan las generalidades que deben contener los elementos constitutivos del SIEE. </t>
  </si>
  <si>
    <t>Número</t>
  </si>
  <si>
    <t>Elemento Constitutivo</t>
  </si>
  <si>
    <t>Texto de la descripción</t>
  </si>
  <si>
    <t>Las acciones de seguimiento para el mejoramiento de los desempeños de los estudiantes durante el  año escolar.</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</si>
  <si>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</si>
  <si>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</si>
  <si>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</si>
  <si>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</si>
  <si>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</si>
  <si>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</si>
  <si>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</si>
  <si>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Las instancias, procedimientos y mecanismos de atención y resolución de reclamaciones de padres  de familia y estudiantes sobre la evaluación y promoción</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</si>
  <si>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resposabilidades de los actores que hacen parte en la atención y resoluciónde reclamaciones de los procesos de evaluación y promoción escolar.</t>
  </si>
  <si>
    <t>Los mecanismos de participación de la comunidad educativa en la construcción del sistema institucional de evaluación de los estudiantes.</t>
  </si>
  <si>
    <t>Resultado</t>
  </si>
  <si>
    <t>Haga Clic aquí para ir a la hoja de Resultados</t>
  </si>
  <si>
    <t>Haga clic aquí para volver al instrumento</t>
  </si>
  <si>
    <t>Haga clic aquí para ver las descripciones de los elementos constitutivos</t>
  </si>
  <si>
    <t>11.	Los mecanismos de participación de la comunidad educativa en la construcción del sistema institucional de evaluación de los estudiantes.</t>
  </si>
  <si>
    <t>Cuando las acciones, procesos o criterios establecidos para el elemento constitutivo se encuentran descritos en el documento del SIEE.</t>
  </si>
  <si>
    <t>Cuando las acciones, procesos o criterios establecidos para el elemento constitutivo están siendo desarrollados según lo establecido en el documento del SIEE.</t>
  </si>
  <si>
    <r>
      <rPr>
        <b/>
        <sz val="12"/>
        <color theme="1"/>
        <rFont val="Arial"/>
        <family val="2"/>
      </rPr>
      <t>Documentado</t>
    </r>
    <r>
      <rPr>
        <sz val="12"/>
        <color theme="1"/>
        <rFont val="Arial"/>
        <family val="2"/>
      </rPr>
      <t xml:space="preserve"> </t>
    </r>
  </si>
  <si>
    <r>
      <rPr>
        <b/>
        <sz val="12"/>
        <color theme="1"/>
        <rFont val="Arial"/>
        <family val="2"/>
      </rPr>
      <t>Implementado</t>
    </r>
    <r>
      <rPr>
        <sz val="12"/>
        <color theme="1"/>
        <rFont val="Arial"/>
        <family val="2"/>
      </rPr>
      <t xml:space="preserve"> </t>
    </r>
  </si>
  <si>
    <t>Características de desarrollo de los elementos constitutivos</t>
  </si>
  <si>
    <t xml:space="preserve">A continuación, puede evidenciar un ejemplo de diligenciamiento del paso 3. 
</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</si>
  <si>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</si>
  <si>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</si>
  <si>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mdificación del Sistema Institucional de Evaluación de los Estudiantes - SIEE.</t>
  </si>
  <si>
    <t xml:space="preserve">Define la escala de valoración institucional con la cual se califica y se sistematiza las valoraciones realizadas sobre los seguimientos y evaluaciones a los desempeños de los estudiantes. La escala puede ser de naturaleza cualitativa, cuatitativa o de las dos. La escala puede estar expresada en términos númericos,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</si>
  <si>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dimenciones cognitivas o académicas, sociales, emocionales y fisiológicas, en el contexto de la comunidad educativa. 
Presenta las estrategias para realizar la valoraración de los desempeños de los estudiantes en las diferentes dimesiones.
Este elemento va más allá de determinar con qué y cómo se califican los desempeños, implica que se señalen los procesos y herramientas con las cuales se realiza el seguimiento al desarrollo del estudiante como ser humano.</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</si>
  <si>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</si>
  <si>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</si>
  <si>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Ficha del instrumento</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</si>
  <si>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</si>
  <si>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Teniendo en cuenta el paso anterior y analizando cada uno de los elementos constitutivos, diligencie la tabla, a partir de las siguientes premisas:</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</si>
  <si>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</si>
  <si>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</si>
  <si>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</si>
  <si>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t>Establezca la planeación y las actividades que se desarrollarán para el ajuste y actualización del SIEE.</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</si>
  <si>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</si>
  <si>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</si>
  <si>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</si>
  <si>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</si>
  <si>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</si>
  <si>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</si>
  <si>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</si>
  <si>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</si>
  <si>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</si>
  <si>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</si>
  <si>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</si>
  <si>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</si>
  <si>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</si>
  <si>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</si>
  <si>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</si>
  <si>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</si>
  <si>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</si>
  <si>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</si>
  <si>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</si>
  <si>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</si>
  <si>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</si>
  <si>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</si>
  <si>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</si>
  <si>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</si>
  <si>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</si>
  <si>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</si>
  <si>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</si>
  <si>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</si>
  <si>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</si>
  <si>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</si>
  <si>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</si>
  <si>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</si>
  <si>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</si>
  <si>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</si>
  <si>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</si>
  <si>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</si>
  <si>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</si>
  <si>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</si>
  <si>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</si>
  <si>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</si>
  <si>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</si>
  <si>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</si>
  <si>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</si>
  <si>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</si>
  <si>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ID</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</si>
  <si>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</si>
  <si>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</si>
  <si>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</si>
  <si>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</si>
  <si>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</si>
  <si>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</si>
  <si>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</si>
  <si>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</si>
  <si>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</si>
  <si>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</si>
  <si>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</si>
  <si>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</si>
  <si>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</si>
  <si>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</si>
  <si>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</si>
  <si>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</si>
  <si>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</si>
  <si>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</si>
  <si>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</si>
  <si>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</si>
  <si>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</si>
  <si>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</si>
  <si>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</si>
  <si>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</si>
  <si>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</si>
  <si>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</si>
  <si>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</si>
  <si>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</si>
  <si>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</si>
  <si>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</si>
  <si>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</si>
  <si>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</si>
  <si>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</si>
  <si>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</si>
  <si>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</si>
  <si>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</si>
  <si>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</si>
  <si>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</si>
  <si>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</si>
  <si>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</si>
  <si>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</si>
  <si>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</si>
  <si>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</si>
  <si>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</si>
  <si>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P4.11.1</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</si>
  <si>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</si>
  <si>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</si>
  <si>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</si>
  <si>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</si>
  <si>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</si>
  <si>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</si>
  <si>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</si>
  <si>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</si>
  <si>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</si>
  <si>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</si>
  <si>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</si>
  <si>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</si>
  <si>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</si>
  <si>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</si>
  <si>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</si>
  <si>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</si>
  <si>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</si>
  <si>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</si>
  <si>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</si>
  <si>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</si>
  <si>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</si>
  <si>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</si>
  <si>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</si>
  <si>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</si>
  <si>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</si>
  <si>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</si>
  <si>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</si>
  <si>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</si>
  <si>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</si>
  <si>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</si>
  <si>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P4.11.2</t>
  </si>
  <si>
    <t>P4.11.3</t>
  </si>
  <si>
    <t>DANE EE</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</si>
  <si>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</si>
  <si>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</si>
  <si>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</si>
  <si>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</si>
  <si>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</si>
  <si>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</si>
  <si>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</si>
  <si>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</si>
  <si>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</si>
  <si>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</si>
  <si>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</si>
  <si>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¿Se realizaron ajustes transitorios? Elemento 2</t>
  </si>
  <si>
    <t>¿Se realizaron ajustes transitorios? Elemento 3</t>
  </si>
  <si>
    <t>¿Se realizaron ajustes transitorios? Elemento 4</t>
  </si>
  <si>
    <t>Descripción del ajuste  Elemento 1</t>
  </si>
  <si>
    <t>Permanente  Elemento 1</t>
  </si>
  <si>
    <t>Descripción del ajuste  Elemento 2</t>
  </si>
  <si>
    <t>Permanente  Elemento 2</t>
  </si>
  <si>
    <t>Descripción del ajuste  Elemento 3</t>
  </si>
  <si>
    <t>Permanente  Elemento 3</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</si>
  <si>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</si>
  <si>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</si>
  <si>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</si>
  <si>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</si>
  <si>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</si>
  <si>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</si>
  <si>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</si>
  <si>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</si>
  <si>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</si>
  <si>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</si>
  <si>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</si>
  <si>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</si>
  <si>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</si>
  <si>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</si>
  <si>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</si>
  <si>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</si>
  <si>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</si>
  <si>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</si>
  <si>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</si>
  <si>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</si>
  <si>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</si>
  <si>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</si>
  <si>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</si>
  <si>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</si>
  <si>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Documentado Elemento 2</t>
  </si>
  <si>
    <t>Documentado Elemento 3</t>
  </si>
  <si>
    <t>Documentado Elemento 4</t>
  </si>
  <si>
    <t>Documentado Elemento 5</t>
  </si>
  <si>
    <t>Implementado Elemento 1</t>
  </si>
  <si>
    <t>Necesidad de ajuste Elemento 1</t>
  </si>
  <si>
    <t>Observaciones Elemento 1</t>
  </si>
  <si>
    <t>Implementado Elemento 2</t>
  </si>
  <si>
    <t>Necesidad de ajuste Elemento 2</t>
  </si>
  <si>
    <t>Observaciones Elemento 2</t>
  </si>
  <si>
    <t>Implementado Elemento 3</t>
  </si>
  <si>
    <t>Necesidad de ajuste Elemento 3</t>
  </si>
  <si>
    <t>Observaciones Elemento 3</t>
  </si>
  <si>
    <t>Implementado Elemento 4</t>
  </si>
  <si>
    <t>Necesidad de ajuste Elemento 4</t>
  </si>
  <si>
    <t>Observaciones Elemento 4</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</si>
  <si>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</si>
  <si>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</si>
  <si>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</si>
  <si>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</si>
  <si>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</si>
  <si>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</si>
  <si>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</si>
  <si>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</si>
  <si>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</si>
  <si>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</si>
  <si>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</si>
  <si>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</si>
  <si>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</si>
  <si>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</si>
  <si>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</si>
  <si>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</si>
  <si>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</si>
  <si>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</si>
  <si>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</si>
  <si>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</si>
  <si>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</si>
  <si>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</si>
  <si>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</si>
  <si>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</si>
  <si>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</si>
  <si>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</si>
  <si>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</si>
  <si>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</si>
  <si>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Estado - Color semáforo Elemento 2</t>
  </si>
  <si>
    <t>Estado - Color semáforo Elemento 3</t>
  </si>
  <si>
    <t>Estado - Color semáforo Elemento 4</t>
  </si>
  <si>
    <t>Estado - Color semáforo Elemento 5</t>
  </si>
  <si>
    <t>Intervención Elemento 1</t>
  </si>
  <si>
    <t>Priorización Puesto Elemento 1</t>
  </si>
  <si>
    <t>Intervención Elemento 2</t>
  </si>
  <si>
    <t>Priorización Puesto Elemento 2</t>
  </si>
  <si>
    <t>Intervención Elemento 3</t>
  </si>
  <si>
    <t>Priorización Puesto Elemento 3</t>
  </si>
  <si>
    <t>Intervención Elemento 4</t>
  </si>
  <si>
    <t>Priorización Puesto Elemento 4</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</si>
  <si>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</si>
  <si>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</si>
  <si>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</si>
  <si>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</si>
  <si>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</si>
  <si>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</si>
  <si>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</si>
  <si>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</si>
  <si>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</si>
  <si>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</si>
  <si>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</si>
  <si>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</si>
  <si>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</si>
  <si>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</si>
  <si>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</si>
  <si>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</si>
  <si>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</si>
  <si>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</si>
  <si>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</si>
  <si>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</si>
  <si>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R1</t>
  </si>
  <si>
    <t>R2</t>
  </si>
  <si>
    <t>R3</t>
  </si>
  <si>
    <t>R4</t>
  </si>
  <si>
    <t>Planeación 1</t>
  </si>
  <si>
    <t>Planeación 2</t>
  </si>
  <si>
    <t>Planeación 3</t>
  </si>
  <si>
    <t>Planeación 4</t>
  </si>
  <si>
    <t>Instrumento para la revisión del estado de desarrollo de los elementos constitutivos  del Sistema Institucional de Evaluación de Estudiantes -SIEE-</t>
  </si>
  <si>
    <t>Explicación revisión SIEE</t>
  </si>
  <si>
    <t xml:space="preserve">https://www.youtube.com/watch?v=CnKkJicY7Wc&amp;ab_channel=GrupodeEvaluaci%C3%B3n-CalidadMEN </t>
  </si>
  <si>
    <t xml:space="preserve">Puede consultar el video de explicación de los elementos constitutivos en YouTube en el siguiente enlace: </t>
  </si>
  <si>
    <t>Remisión información</t>
  </si>
  <si>
    <t>Una vez diligenciado y analizado el SIEE remita este instrumento al Líder de Evaluación de la Secretaría de Educación a la cual pertenece su establecimiento eduativo para su consolidación y seguimiento.</t>
  </si>
  <si>
    <t>Inquietudes y sugerencias</t>
  </si>
  <si>
    <t>https://forms.office.com/r/LqtVJNZ5G9</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</si>
  <si>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</si>
  <si>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</si>
  <si>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</si>
  <si>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 xml:space="preserve">Elaborado por el Equipo de Evaluación. Subdirección de Referentes y Evaluación - Ministerio de Educación Nacional - 2022 </t>
  </si>
  <si>
    <t>Si atiende población étnica, con discapacidad o migrante, los elementos constitutivos deben tener en cuenta adaptaciones de acuerdo con el marco de la educación inclusiva. Consultar Decreto 1421 de 2017 y Decreto 1288 de 2018 (art. 5) compilados en el Decreto 1075 de 2015.</t>
  </si>
  <si>
    <t xml:space="preserve">Agradecemos retroalimentar o sugerir sus consideraciones de este instrumento en la siguiente encuesta: </t>
  </si>
  <si>
    <t xml:space="preserve">Nombre establecimiento:  </t>
  </si>
  <si>
    <t xml:space="preserve">Secretaría de Educación:  </t>
  </si>
  <si>
    <t xml:space="preserve">Sector:  </t>
  </si>
  <si>
    <t xml:space="preserve">Sector </t>
  </si>
  <si>
    <t>Oficial</t>
  </si>
  <si>
    <t>No Oficial</t>
  </si>
  <si>
    <t xml:space="preserve">Establecimiento Educativo: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</si>
</sst>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13" fillId="0" borderId="0"/>
    <xf numFmtId="0" fontId="15" fillId="0" borderId="0"/>
    <xf numFmtId="0" fontId="13" fillId="0" borderId="0"/>
    <xf numFmtId="0" fontId="28" fillId="0" borderId="0"/>
    <xf numFmtId="0" fontId="8" fillId="0" borderId="0"/>
    <xf numFmtId="0" fontId="8" fillId="0" borderId="0"/>
    <xf numFmtId="0" fontId="44" fillId="0" borderId="0"/>
    <xf numFmtId="0" fontId="46" fillId="0" borderId="0" applyNumberFormat="0" applyFill="0" applyBorder="0" applyAlignment="0" applyProtection="0"/>
    <xf numFmtId="0" fontId="4" fillId="0" borderId="0"/>
    <xf numFmtId="0" fontId="4" fillId="0" borderId="0"/>
    <xf numFmtId="0" fontId="4" fillId="0" borderId="0"/>
    <xf numFmtId="0" fontId="4" fillId="0" borderId="0"/>
  </cellStyleXfs>
  <cellXfs count="317">
    <xf numFmtId="0" fontId="0" fillId="0" borderId="0" xfId="0"/>
    <xf numFmtId="0" fontId="16" fillId="0" borderId="0" xfId="1" applyFont="1" applyAlignment="1">
      <alignment horizontal="center" vertical="center"/>
    </xf>
    <xf numFmtId="0" fontId="13" fillId="0" borderId="0" xfId="1"/>
    <xf numFmtId="0" fontId="18" fillId="0" borderId="0" xfId="2" applyFont="1" applyAlignment="1">
      <alignment horizontal="left"/>
    </xf>
    <xf numFmtId="0" fontId="18" fillId="0" borderId="0" xfId="2" applyFont="1" applyAlignment="1">
      <alignment horizontal="center" vertical="center"/>
    </xf>
    <xf numFmtId="0" fontId="14" fillId="4" borderId="0" xfId="3" applyFont="1" applyFill="1"/>
    <xf numFmtId="0" fontId="14" fillId="0" borderId="0" xfId="3" applyFont="1"/>
    <xf numFmtId="0" fontId="14" fillId="5" borderId="0" xfId="3" applyFont="1" applyFill="1"/>
    <xf numFmtId="49" fontId="14" fillId="0" borderId="0" xfId="3" applyNumberFormat="1" applyFont="1"/>
    <xf numFmtId="0" fontId="14" fillId="0" borderId="0" xfId="3" applyFont="1" applyAlignment="1">
      <alignment horizontal="center" vertical="center"/>
    </xf>
    <xf numFmtId="0" fontId="14" fillId="0" borderId="0" xfId="3" quotePrefix="1" applyFont="1"/>
    <xf numFmtId="0" fontId="14" fillId="3" borderId="0" xfId="3" applyFont="1" applyFill="1"/>
    <xf numFmtId="0" fontId="14" fillId="3" borderId="0" xfId="3" applyFont="1" applyFill="1" applyAlignment="1">
      <alignment horizontal="right"/>
    </xf>
    <xf numFmtId="0" fontId="14" fillId="0" borderId="0" xfId="1" applyFont="1"/>
    <xf numFmtId="0" fontId="0" fillId="0" borderId="0" xfId="0" applyAlignment="1">
      <alignment wrapText="1"/>
    </xf>
    <xf numFmtId="0" fontId="12" fillId="0" borderId="0" xfId="1" applyFont="1"/>
    <xf numFmtId="0" fontId="24" fillId="0" borderId="0" xfId="0" applyFont="1" applyAlignment="1">
      <alignment vertical="center"/>
    </xf>
    <xf numFmtId="0" fontId="12" fillId="0" borderId="33" xfId="0" applyFont="1" applyBorder="1" applyAlignment="1">
      <alignment horizontal="left" vertical="center" wrapText="1"/>
    </xf>
    <xf numFmtId="0" fontId="12" fillId="0" borderId="1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2" fillId="11" borderId="35" xfId="0" applyFont="1" applyFill="1" applyBorder="1" applyAlignment="1">
      <alignment horizontal="center" vertical="center" wrapText="1"/>
    </xf>
    <xf numFmtId="0" fontId="27" fillId="11" borderId="36" xfId="0" applyFont="1" applyFill="1" applyBorder="1" applyAlignment="1">
      <alignment horizontal="left" vertical="center" wrapText="1"/>
    </xf>
    <xf numFmtId="0" fontId="27" fillId="11" borderId="37" xfId="0" applyFont="1" applyFill="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34" xfId="0" applyFont="1" applyBorder="1" applyAlignment="1">
      <alignment horizontal="left" vertical="center" wrapText="1"/>
    </xf>
    <xf numFmtId="0" fontId="11" fillId="0" borderId="0" xfId="1" applyFont="1"/>
    <xf numFmtId="0" fontId="10" fillId="0" borderId="0" xfId="1" applyFont="1"/>
    <xf numFmtId="0" fontId="25" fillId="0" borderId="0" xfId="4" applyFont="1" applyAlignment="1">
      <alignment horizontal="left" vertical="top"/>
    </xf>
    <xf numFmtId="0" fontId="24" fillId="12" borderId="6" xfId="1" applyFont="1" applyFill="1" applyBorder="1" applyAlignment="1">
      <alignment horizontal="center" vertical="center"/>
    </xf>
    <xf numFmtId="0" fontId="24" fillId="12" borderId="6" xfId="1" applyFont="1" applyFill="1" applyBorder="1" applyAlignment="1">
      <alignment horizontal="center" vertical="center" wrapText="1"/>
    </xf>
    <xf numFmtId="0" fontId="9" fillId="0" borderId="0" xfId="1" applyFont="1"/>
    <xf numFmtId="0" fontId="13" fillId="0" borderId="6" xfId="1" applyBorder="1" applyAlignment="1">
      <alignment horizontal="center" vertical="center"/>
    </xf>
    <xf numFmtId="0" fontId="13" fillId="13" borderId="6" xfId="1" applyFill="1" applyBorder="1" applyAlignment="1">
      <alignment horizontal="center" vertical="center"/>
    </xf>
    <xf numFmtId="0" fontId="13" fillId="0" borderId="6" xfId="1" applyBorder="1" applyAlignment="1">
      <alignment horizontal="justify" vertical="center" wrapText="1"/>
    </xf>
    <xf numFmtId="0" fontId="8" fillId="0" borderId="6" xfId="1" applyFont="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8" fillId="10" borderId="6" xfId="1" applyFont="1" applyFill="1" applyBorder="1" applyAlignment="1">
      <alignment horizontal="center" vertical="center"/>
    </xf>
    <xf numFmtId="0" fontId="7" fillId="0" borderId="6" xfId="1" applyFont="1" applyBorder="1" applyAlignment="1">
      <alignment horizontal="justify" vertical="center" wrapText="1"/>
    </xf>
    <xf numFmtId="0" fontId="39" fillId="0" borderId="0" xfId="0" applyFont="1"/>
    <xf numFmtId="1" fontId="41" fillId="15" borderId="6" xfId="0" applyNumberFormat="1" applyFont="1" applyFill="1" applyBorder="1" applyAlignment="1">
      <alignment horizontal="center" vertical="center" wrapText="1"/>
    </xf>
    <xf numFmtId="0" fontId="42" fillId="15" borderId="6" xfId="0" applyFont="1" applyFill="1" applyBorder="1" applyAlignment="1">
      <alignment horizontal="center" vertical="center" wrapText="1"/>
    </xf>
    <xf numFmtId="0" fontId="43" fillId="0" borderId="6" xfId="0" applyFont="1" applyBorder="1" applyAlignment="1">
      <alignment horizontal="center"/>
    </xf>
    <xf numFmtId="0" fontId="43" fillId="16" borderId="6" xfId="0" applyFont="1" applyFill="1" applyBorder="1" applyAlignment="1">
      <alignment horizontal="left"/>
    </xf>
    <xf numFmtId="0" fontId="43" fillId="16" borderId="6" xfId="0" applyFont="1" applyFill="1" applyBorder="1" applyAlignment="1">
      <alignment horizontal="left" vertical="center"/>
    </xf>
    <xf numFmtId="0" fontId="6" fillId="0" borderId="6" xfId="1" applyFont="1" applyBorder="1" applyAlignment="1">
      <alignment horizontal="justify" vertical="center" wrapText="1"/>
    </xf>
    <xf numFmtId="0" fontId="0" fillId="0" borderId="0" xfId="0" applyAlignment="1">
      <alignment horizontal="center" vertical="center"/>
    </xf>
    <xf numFmtId="0" fontId="10" fillId="0" borderId="0" xfId="0" applyFont="1"/>
    <xf numFmtId="0" fontId="16" fillId="0" borderId="13" xfId="0" applyFont="1" applyBorder="1" applyAlignment="1">
      <alignment horizontal="center"/>
    </xf>
    <xf numFmtId="0" fontId="16" fillId="0" borderId="0" xfId="0" applyFont="1" applyAlignment="1">
      <alignment horizontal="center"/>
    </xf>
    <xf numFmtId="0" fontId="10" fillId="0" borderId="5" xfId="0" applyFont="1" applyBorder="1"/>
    <xf numFmtId="0" fontId="16" fillId="0" borderId="13" xfId="0" applyFont="1" applyBorder="1"/>
    <xf numFmtId="0" fontId="10" fillId="0" borderId="13" xfId="0" applyFont="1" applyBorder="1"/>
    <xf numFmtId="0" fontId="10" fillId="0" borderId="0" xfId="0" applyFont="1" applyAlignment="1">
      <alignment horizontal="left"/>
    </xf>
    <xf numFmtId="0" fontId="10" fillId="0" borderId="0" xfId="0" applyFont="1" applyAlignment="1">
      <alignment horizontal="right"/>
    </xf>
    <xf numFmtId="0" fontId="16" fillId="0" borderId="9" xfId="0" applyFont="1" applyBorder="1"/>
    <xf numFmtId="0" fontId="16" fillId="0" borderId="7" xfId="0" applyFont="1" applyBorder="1" applyAlignment="1">
      <alignment horizontal="right"/>
    </xf>
    <xf numFmtId="0" fontId="16" fillId="0" borderId="7" xfId="0" applyFont="1" applyBorder="1" applyAlignment="1">
      <alignment horizontal="right" vertical="center"/>
    </xf>
    <xf numFmtId="0" fontId="10" fillId="0" borderId="8" xfId="0" applyFont="1" applyBorder="1"/>
    <xf numFmtId="0" fontId="16" fillId="0" borderId="2" xfId="0" applyFont="1" applyBorder="1"/>
    <xf numFmtId="0" fontId="16" fillId="0" borderId="7" xfId="0" applyFont="1" applyBorder="1" applyAlignment="1">
      <alignment horizontal="center"/>
    </xf>
    <xf numFmtId="0" fontId="10" fillId="0" borderId="7" xfId="0" applyFont="1" applyBorder="1" applyAlignment="1">
      <alignment vertical="center"/>
    </xf>
    <xf numFmtId="0" fontId="10" fillId="0" borderId="2" xfId="0" applyFont="1" applyBorder="1"/>
    <xf numFmtId="0" fontId="10" fillId="0" borderId="12" xfId="0" applyFont="1" applyBorder="1"/>
    <xf numFmtId="0" fontId="19" fillId="0" borderId="0" xfId="0" applyFont="1"/>
    <xf numFmtId="0" fontId="24" fillId="2" borderId="52" xfId="0" applyFont="1" applyFill="1" applyBorder="1" applyAlignment="1">
      <alignment vertical="center"/>
    </xf>
    <xf numFmtId="0" fontId="24" fillId="2" borderId="56" xfId="0" applyFont="1" applyFill="1" applyBorder="1" applyAlignment="1">
      <alignment horizontal="center" vertical="center" wrapText="1"/>
    </xf>
    <xf numFmtId="0" fontId="19" fillId="0" borderId="5" xfId="0" applyFont="1" applyBorder="1"/>
    <xf numFmtId="0" fontId="38" fillId="6" borderId="19" xfId="0" applyFont="1" applyFill="1" applyBorder="1" applyAlignment="1">
      <alignment horizontal="center" vertical="center" wrapText="1"/>
    </xf>
    <xf numFmtId="0" fontId="20" fillId="0" borderId="5" xfId="0" applyFont="1" applyBorder="1" applyAlignment="1">
      <alignment horizontal="left"/>
    </xf>
    <xf numFmtId="0" fontId="38" fillId="6" borderId="20" xfId="0" applyFont="1" applyFill="1" applyBorder="1" applyAlignment="1">
      <alignment horizontal="center" vertical="center" wrapText="1"/>
    </xf>
    <xf numFmtId="0" fontId="10" fillId="0" borderId="9" xfId="0" applyFont="1" applyBorder="1"/>
    <xf numFmtId="0" fontId="10" fillId="0" borderId="7" xfId="0" applyFont="1" applyBorder="1"/>
    <xf numFmtId="0" fontId="19" fillId="0" borderId="7" xfId="0" applyFont="1" applyBorder="1"/>
    <xf numFmtId="0" fontId="49" fillId="0" borderId="0" xfId="0" applyFont="1"/>
    <xf numFmtId="0" fontId="0" fillId="0" borderId="0" xfId="0" applyAlignment="1">
      <alignment vertical="center" wrapText="1"/>
    </xf>
    <xf numFmtId="0" fontId="31" fillId="9" borderId="50" xfId="0" applyFont="1" applyFill="1" applyBorder="1" applyAlignment="1">
      <alignment horizontal="center" vertical="center" wrapText="1"/>
    </xf>
    <xf numFmtId="0" fontId="31" fillId="9" borderId="51" xfId="0" applyFont="1" applyFill="1" applyBorder="1" applyAlignment="1">
      <alignment horizontal="center" vertical="center" wrapText="1"/>
    </xf>
    <xf numFmtId="0" fontId="16" fillId="0" borderId="0" xfId="0" applyFont="1" applyAlignment="1">
      <alignment horizontal="right"/>
    </xf>
    <xf numFmtId="0" fontId="16" fillId="0" borderId="0" xfId="0" applyFont="1" applyAlignment="1">
      <alignment horizontal="right" vertical="center"/>
    </xf>
    <xf numFmtId="0" fontId="34" fillId="0" borderId="0" xfId="0" applyFont="1" applyAlignment="1">
      <alignment horizontal="justify" vertical="center" wrapText="1"/>
    </xf>
    <xf numFmtId="0" fontId="30" fillId="0" borderId="0" xfId="0" applyFont="1" applyAlignment="1">
      <alignment horizontal="justify" vertical="center" wrapText="1"/>
    </xf>
    <xf numFmtId="49" fontId="0" fillId="0" borderId="0" xfId="0" applyNumberFormat="1" applyAlignment="1">
      <alignment horizontal="left" vertical="center"/>
    </xf>
    <xf numFmtId="0" fontId="0" fillId="0" borderId="13" xfId="0" applyBorder="1"/>
    <xf numFmtId="0" fontId="21"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left"/>
    </xf>
    <xf numFmtId="0" fontId="10" fillId="0" borderId="0" xfId="0" applyFont="1" applyAlignment="1">
      <alignment vertical="center"/>
    </xf>
    <xf numFmtId="0" fontId="16" fillId="0" borderId="0" xfId="0" applyFont="1" applyAlignment="1">
      <alignment horizontal="left" vertical="center"/>
    </xf>
    <xf numFmtId="0" fontId="16" fillId="0" borderId="0" xfId="0" applyFont="1"/>
    <xf numFmtId="0" fontId="10" fillId="0" borderId="10" xfId="0" applyFont="1" applyBorder="1"/>
    <xf numFmtId="0" fontId="10" fillId="0" borderId="11" xfId="0" applyFont="1" applyBorder="1"/>
    <xf numFmtId="0" fontId="10" fillId="0" borderId="73" xfId="0" applyFont="1" applyBorder="1"/>
    <xf numFmtId="0" fontId="24" fillId="0" borderId="5" xfId="0" applyFont="1" applyBorder="1" applyAlignment="1">
      <alignment vertical="center"/>
    </xf>
    <xf numFmtId="0" fontId="23" fillId="0" borderId="7" xfId="0" applyFont="1" applyBorder="1" applyAlignment="1">
      <alignment horizontal="center" vertical="center" wrapText="1"/>
    </xf>
    <xf numFmtId="0" fontId="19" fillId="0" borderId="7" xfId="0" applyFont="1" applyBorder="1" applyAlignment="1">
      <alignment horizontal="center"/>
    </xf>
    <xf numFmtId="0" fontId="37" fillId="9" borderId="19" xfId="0" applyFont="1" applyFill="1" applyBorder="1" applyAlignment="1">
      <alignment horizontal="center" vertical="center" wrapText="1"/>
    </xf>
    <xf numFmtId="0" fontId="37" fillId="0" borderId="20" xfId="0" applyFont="1" applyBorder="1" applyAlignment="1">
      <alignment horizontal="center" vertical="center"/>
    </xf>
    <xf numFmtId="0" fontId="37" fillId="0" borderId="0" xfId="0" applyFont="1" applyAlignment="1">
      <alignment horizontal="justify" vertical="center" wrapText="1"/>
    </xf>
    <xf numFmtId="0" fontId="10" fillId="0" borderId="13" xfId="0" applyFont="1" applyBorder="1" applyAlignment="1">
      <alignment vertical="center" wrapText="1"/>
    </xf>
    <xf numFmtId="0" fontId="10" fillId="0" borderId="5" xfId="0" applyFont="1" applyBorder="1" applyAlignment="1">
      <alignment vertical="center" wrapText="1"/>
    </xf>
    <xf numFmtId="0" fontId="8" fillId="0" borderId="0" xfId="0" applyFont="1" applyAlignment="1">
      <alignment horizontal="left" vertical="top" wrapText="1"/>
    </xf>
    <xf numFmtId="0" fontId="10" fillId="0" borderId="0" xfId="0" applyFont="1" applyAlignment="1">
      <alignment vertical="top" wrapText="1"/>
    </xf>
    <xf numFmtId="0" fontId="10" fillId="0" borderId="13" xfId="0" applyFont="1" applyBorder="1" applyAlignment="1">
      <alignment wrapText="1"/>
    </xf>
    <xf numFmtId="0" fontId="10" fillId="0" borderId="5" xfId="0" applyFont="1" applyBorder="1" applyAlignment="1">
      <alignment wrapText="1"/>
    </xf>
    <xf numFmtId="0" fontId="29" fillId="0" borderId="0" xfId="0" applyFont="1" applyAlignment="1">
      <alignment horizontal="left" vertical="top" wrapText="1"/>
    </xf>
    <xf numFmtId="0" fontId="24" fillId="2" borderId="23" xfId="0" applyFont="1" applyFill="1" applyBorder="1" applyAlignment="1">
      <alignment horizontal="center" vertical="center" wrapText="1"/>
    </xf>
    <xf numFmtId="0" fontId="10" fillId="0" borderId="7" xfId="0" applyFont="1" applyBorder="1" applyAlignment="1">
      <alignment horizontal="left"/>
    </xf>
    <xf numFmtId="0" fontId="19" fillId="0" borderId="7" xfId="0" applyFont="1" applyBorder="1" applyAlignment="1">
      <alignment horizontal="left"/>
    </xf>
    <xf numFmtId="0" fontId="16" fillId="3" borderId="4" xfId="0" applyFont="1" applyFill="1" applyBorder="1" applyAlignment="1" applyProtection="1">
      <alignment horizontal="center"/>
      <protection locked="0"/>
    </xf>
    <xf numFmtId="0" fontId="40" fillId="9" borderId="6" xfId="0" applyFont="1" applyFill="1" applyBorder="1" applyAlignment="1" applyProtection="1">
      <alignment horizontal="center" vertical="center" wrapText="1"/>
      <protection locked="0"/>
    </xf>
    <xf numFmtId="0" fontId="32" fillId="3" borderId="50" xfId="0" applyFont="1" applyFill="1" applyBorder="1" applyAlignment="1" applyProtection="1">
      <alignment horizontal="center" vertical="center" wrapText="1"/>
      <protection locked="0"/>
    </xf>
    <xf numFmtId="0" fontId="40" fillId="9" borderId="21" xfId="0" applyFont="1" applyFill="1" applyBorder="1" applyAlignment="1" applyProtection="1">
      <alignment horizontal="center" vertical="center" wrapText="1"/>
      <protection locked="0"/>
    </xf>
    <xf numFmtId="0" fontId="32" fillId="3" borderId="51" xfId="0" applyFont="1" applyFill="1" applyBorder="1" applyAlignment="1" applyProtection="1">
      <alignment horizontal="center" vertical="center" wrapText="1"/>
      <protection locked="0"/>
    </xf>
    <xf numFmtId="0" fontId="44" fillId="0" borderId="0" xfId="7"/>
    <xf numFmtId="0" fontId="22" fillId="18" borderId="66" xfId="7" applyFont="1" applyFill="1" applyBorder="1" applyAlignment="1">
      <alignment horizontal="center" vertical="center" wrapText="1"/>
    </xf>
    <xf numFmtId="0" fontId="19" fillId="0" borderId="66" xfId="7" applyFont="1" applyBorder="1" applyAlignment="1">
      <alignment horizontal="center" vertical="center" wrapText="1"/>
    </xf>
    <xf numFmtId="0" fontId="19" fillId="0" borderId="66" xfId="7" applyFont="1" applyBorder="1" applyAlignment="1">
      <alignment vertical="center" wrapText="1"/>
    </xf>
    <xf numFmtId="0" fontId="3" fillId="0" borderId="66" xfId="7" applyFont="1" applyBorder="1" applyAlignment="1">
      <alignment horizontal="justify" vertical="center" wrapText="1"/>
    </xf>
    <xf numFmtId="0" fontId="4" fillId="0" borderId="66" xfId="7" applyFont="1" applyBorder="1" applyAlignment="1">
      <alignment horizontal="justify" vertical="center" wrapText="1"/>
    </xf>
    <xf numFmtId="0" fontId="19" fillId="0" borderId="66" xfId="7" applyFont="1" applyBorder="1" applyAlignment="1">
      <alignment horizontal="justify" vertical="center" wrapText="1"/>
    </xf>
    <xf numFmtId="0" fontId="45" fillId="0" borderId="0" xfId="7" applyFont="1" applyAlignment="1">
      <alignment vertical="top" wrapText="1"/>
    </xf>
    <xf numFmtId="0" fontId="22" fillId="18" borderId="65" xfId="7" applyFont="1" applyFill="1" applyBorder="1" applyAlignment="1">
      <alignment horizontal="center" vertical="center" wrapText="1"/>
    </xf>
    <xf numFmtId="0" fontId="10" fillId="0" borderId="0" xfId="0" applyFont="1" applyAlignment="1">
      <alignment horizontal="justify" vertical="center"/>
    </xf>
    <xf numFmtId="0" fontId="55" fillId="0" borderId="6" xfId="0" applyFont="1" applyBorder="1" applyAlignment="1">
      <alignment horizontal="justify" vertical="center" wrapText="1"/>
    </xf>
    <xf numFmtId="0" fontId="55" fillId="0" borderId="6" xfId="0" applyFont="1" applyBorder="1" applyAlignment="1">
      <alignment horizontal="left" vertical="center"/>
    </xf>
    <xf numFmtId="0" fontId="55" fillId="0" borderId="6" xfId="0" applyFont="1" applyBorder="1" applyAlignment="1">
      <alignment horizontal="left" vertical="center" wrapText="1"/>
    </xf>
    <xf numFmtId="0" fontId="55" fillId="0" borderId="6" xfId="0" applyFont="1" applyBorder="1" applyAlignment="1">
      <alignment horizontal="justify" vertical="center"/>
    </xf>
    <xf numFmtId="0" fontId="56" fillId="0" borderId="6" xfId="8" applyFont="1" applyBorder="1" applyAlignment="1">
      <alignment horizontal="justify" vertical="center" wrapText="1"/>
    </xf>
    <xf numFmtId="0" fontId="46" fillId="0" borderId="6" xfId="8" applyBorder="1" applyAlignment="1">
      <alignment horizontal="justify" vertical="center" wrapText="1"/>
    </xf>
    <xf numFmtId="0" fontId="54" fillId="19" borderId="0" xfId="0" applyFont="1" applyFill="1" applyAlignment="1">
      <alignment vertical="center"/>
    </xf>
    <xf numFmtId="0" fontId="54" fillId="0" borderId="0" xfId="0" applyFont="1" applyAlignment="1">
      <alignment vertical="center"/>
    </xf>
    <xf numFmtId="0" fontId="0" fillId="7" borderId="6" xfId="0" applyFill="1" applyBorder="1" applyAlignment="1">
      <alignment horizontal="center" vertical="center"/>
    </xf>
    <xf numFmtId="0" fontId="0" fillId="5" borderId="6" xfId="0" applyFill="1" applyBorder="1" applyAlignment="1">
      <alignment horizontal="center" vertical="center"/>
    </xf>
    <xf numFmtId="0" fontId="2" fillId="0" borderId="0" xfId="1" applyFont="1"/>
    <xf numFmtId="1" fontId="0" fillId="0" borderId="0" xfId="0" applyNumberFormat="1" applyAlignment="1">
      <alignment horizontal="left" vertical="center"/>
    </xf>
    <xf numFmtId="1" fontId="0" fillId="0" borderId="0" xfId="0" applyNumberFormat="1"/>
    <xf numFmtId="0" fontId="54" fillId="19" borderId="0" xfId="0" applyFont="1" applyFill="1" applyAlignment="1">
      <alignment horizontal="left" vertical="center"/>
    </xf>
    <xf numFmtId="0" fontId="34" fillId="0" borderId="0" xfId="0" applyFont="1" applyAlignment="1">
      <alignment horizontal="justify" vertical="center" wrapText="1"/>
    </xf>
    <xf numFmtId="0" fontId="30" fillId="0" borderId="0" xfId="0" applyFont="1" applyAlignment="1">
      <alignment horizontal="justify" vertical="center" wrapText="1"/>
    </xf>
    <xf numFmtId="0" fontId="14" fillId="6" borderId="22" xfId="0" applyFont="1" applyFill="1" applyBorder="1" applyAlignment="1">
      <alignment horizontal="justify" vertical="center" wrapText="1"/>
    </xf>
    <xf numFmtId="0" fontId="14" fillId="6" borderId="14" xfId="0" applyFont="1" applyFill="1" applyBorder="1" applyAlignment="1">
      <alignment horizontal="justify" vertical="center" wrapText="1"/>
    </xf>
    <xf numFmtId="0" fontId="19" fillId="3" borderId="6" xfId="0" applyFont="1" applyFill="1" applyBorder="1" applyAlignment="1" applyProtection="1">
      <alignment horizontal="justify" vertical="center"/>
      <protection locked="0"/>
    </xf>
    <xf numFmtId="0" fontId="24" fillId="14" borderId="23" xfId="0" applyFont="1" applyFill="1" applyBorder="1" applyAlignment="1">
      <alignment horizontal="center" vertical="center" wrapText="1"/>
    </xf>
    <xf numFmtId="0" fontId="24" fillId="14" borderId="23" xfId="0" applyFont="1" applyFill="1" applyBorder="1" applyAlignment="1">
      <alignment horizontal="center" vertical="center"/>
    </xf>
    <xf numFmtId="0" fontId="24" fillId="14" borderId="56" xfId="0" applyFont="1" applyFill="1" applyBorder="1" applyAlignment="1">
      <alignment horizontal="center" vertical="center"/>
    </xf>
    <xf numFmtId="0" fontId="37" fillId="9" borderId="6" xfId="0" applyFont="1" applyFill="1" applyBorder="1" applyAlignment="1">
      <alignment horizontal="left" vertical="center" wrapText="1"/>
    </xf>
    <xf numFmtId="0" fontId="37" fillId="9" borderId="50" xfId="0" applyFont="1" applyFill="1" applyBorder="1" applyAlignment="1">
      <alignment horizontal="left" vertical="center" wrapText="1"/>
    </xf>
    <xf numFmtId="0" fontId="37" fillId="9" borderId="21" xfId="0" applyFont="1" applyFill="1" applyBorder="1" applyAlignment="1">
      <alignment horizontal="left" vertical="center" wrapText="1"/>
    </xf>
    <xf numFmtId="0" fontId="37" fillId="9" borderId="51" xfId="0" applyFont="1" applyFill="1" applyBorder="1" applyAlignment="1">
      <alignment horizontal="left" vertical="center" wrapText="1"/>
    </xf>
    <xf numFmtId="0" fontId="17" fillId="8" borderId="52" xfId="0" applyFont="1" applyFill="1" applyBorder="1" applyAlignment="1">
      <alignment horizontal="center" vertical="center"/>
    </xf>
    <xf numFmtId="0" fontId="17" fillId="8" borderId="23" xfId="0" applyFont="1" applyFill="1" applyBorder="1" applyAlignment="1">
      <alignment horizontal="center" vertical="center"/>
    </xf>
    <xf numFmtId="0" fontId="17" fillId="8" borderId="56" xfId="0" applyFont="1" applyFill="1" applyBorder="1" applyAlignment="1">
      <alignment horizontal="center" vertical="center"/>
    </xf>
    <xf numFmtId="0" fontId="23" fillId="13" borderId="19"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14" fillId="3" borderId="6" xfId="0" applyFont="1" applyFill="1" applyBorder="1" applyAlignment="1">
      <alignment horizontal="justify" vertical="center" wrapText="1"/>
    </xf>
    <xf numFmtId="0" fontId="14" fillId="3" borderId="50" xfId="0" applyFont="1" applyFill="1" applyBorder="1" applyAlignment="1">
      <alignment horizontal="justify" vertical="center" wrapText="1"/>
    </xf>
    <xf numFmtId="0" fontId="17" fillId="3" borderId="14" xfId="0" applyFont="1" applyFill="1" applyBorder="1" applyAlignment="1" applyProtection="1">
      <alignment horizontal="center" vertical="center" wrapText="1"/>
      <protection locked="0"/>
    </xf>
    <xf numFmtId="0" fontId="51" fillId="3" borderId="6" xfId="0" applyFont="1" applyFill="1" applyBorder="1" applyAlignment="1" applyProtection="1">
      <alignment horizontal="center" vertical="center"/>
      <protection locked="0"/>
    </xf>
    <xf numFmtId="0" fontId="51" fillId="3" borderId="50" xfId="0" applyFont="1" applyFill="1" applyBorder="1" applyAlignment="1" applyProtection="1">
      <alignment horizontal="center" vertical="center"/>
      <protection locked="0"/>
    </xf>
    <xf numFmtId="0" fontId="34" fillId="0" borderId="0" xfId="0" applyFont="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47" fillId="6" borderId="1" xfId="8" applyFont="1" applyFill="1" applyBorder="1" applyAlignment="1" applyProtection="1">
      <alignment horizontal="center" vertical="center"/>
    </xf>
    <xf numFmtId="0" fontId="47" fillId="6" borderId="2" xfId="8" applyFont="1" applyFill="1" applyBorder="1" applyAlignment="1" applyProtection="1">
      <alignment horizontal="center" vertical="center"/>
    </xf>
    <xf numFmtId="0" fontId="47" fillId="6" borderId="3" xfId="8" applyFont="1" applyFill="1" applyBorder="1" applyAlignment="1" applyProtection="1">
      <alignment horizontal="center" vertical="center"/>
    </xf>
    <xf numFmtId="0" fontId="24" fillId="2" borderId="53"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19" fillId="3" borderId="21" xfId="0" applyFont="1" applyFill="1" applyBorder="1" applyAlignment="1" applyProtection="1">
      <alignment horizontal="justify" vertical="center"/>
      <protection locked="0"/>
    </xf>
    <xf numFmtId="0" fontId="51" fillId="3" borderId="21" xfId="0" applyFont="1" applyFill="1" applyBorder="1" applyAlignment="1" applyProtection="1">
      <alignment horizontal="center" vertical="center"/>
      <protection locked="0"/>
    </xf>
    <xf numFmtId="0" fontId="51" fillId="3" borderId="51" xfId="0" applyFont="1" applyFill="1" applyBorder="1" applyAlignment="1" applyProtection="1">
      <alignment horizontal="center" vertical="center"/>
      <protection locked="0"/>
    </xf>
    <xf numFmtId="0" fontId="14" fillId="6" borderId="19" xfId="0" applyFont="1" applyFill="1" applyBorder="1" applyAlignment="1">
      <alignment horizontal="justify" vertical="center" wrapText="1"/>
    </xf>
    <xf numFmtId="0" fontId="14" fillId="6" borderId="6" xfId="0" applyFont="1" applyFill="1" applyBorder="1" applyAlignment="1">
      <alignment horizontal="justify" vertical="center" wrapText="1"/>
    </xf>
    <xf numFmtId="0" fontId="17" fillId="3" borderId="6" xfId="0" applyFont="1" applyFill="1" applyBorder="1" applyAlignment="1" applyProtection="1">
      <alignment horizontal="center" vertical="center" wrapText="1"/>
      <protection locked="0"/>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13" xfId="0" applyFont="1" applyBorder="1" applyAlignment="1">
      <alignment horizontal="right"/>
    </xf>
    <xf numFmtId="0" fontId="16" fillId="0" borderId="0" xfId="0" applyFont="1" applyAlignment="1">
      <alignment horizontal="right"/>
    </xf>
    <xf numFmtId="0" fontId="16" fillId="8" borderId="0" xfId="0" applyFont="1" applyFill="1" applyAlignment="1">
      <alignment horizontal="left"/>
    </xf>
    <xf numFmtId="0" fontId="36" fillId="6" borderId="9"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8"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49" fontId="14" fillId="3" borderId="10" xfId="0" applyNumberFormat="1" applyFont="1" applyFill="1" applyBorder="1" applyAlignment="1" applyProtection="1">
      <alignment horizontal="justify" vertical="center" wrapText="1"/>
      <protection locked="0"/>
    </xf>
    <xf numFmtId="49" fontId="14" fillId="3" borderId="11" xfId="0" applyNumberFormat="1" applyFont="1" applyFill="1" applyBorder="1" applyAlignment="1" applyProtection="1">
      <alignment horizontal="justify" vertical="center" wrapText="1"/>
      <protection locked="0"/>
    </xf>
    <xf numFmtId="49" fontId="14" fillId="3" borderId="12" xfId="0" applyNumberFormat="1" applyFont="1" applyFill="1" applyBorder="1" applyAlignment="1" applyProtection="1">
      <alignment horizontal="justify" vertical="center" wrapText="1"/>
      <protection locked="0"/>
    </xf>
    <xf numFmtId="49" fontId="14" fillId="3" borderId="13" xfId="0" applyNumberFormat="1" applyFont="1" applyFill="1" applyBorder="1" applyAlignment="1" applyProtection="1">
      <alignment horizontal="justify" vertical="center" wrapText="1"/>
      <protection locked="0"/>
    </xf>
    <xf numFmtId="49" fontId="14" fillId="3" borderId="0" xfId="0" applyNumberFormat="1" applyFont="1" applyFill="1" applyAlignment="1" applyProtection="1">
      <alignment horizontal="justify" vertical="center" wrapText="1"/>
      <protection locked="0"/>
    </xf>
    <xf numFmtId="49" fontId="14" fillId="3" borderId="5" xfId="0" applyNumberFormat="1" applyFont="1" applyFill="1" applyBorder="1" applyAlignment="1" applyProtection="1">
      <alignment horizontal="justify" vertical="center" wrapText="1"/>
      <protection locked="0"/>
    </xf>
    <xf numFmtId="49" fontId="14" fillId="3" borderId="9" xfId="0" applyNumberFormat="1" applyFont="1" applyFill="1" applyBorder="1" applyAlignment="1" applyProtection="1">
      <alignment horizontal="justify" vertical="center" wrapText="1"/>
      <protection locked="0"/>
    </xf>
    <xf numFmtId="49" fontId="14" fillId="3" borderId="7" xfId="0" applyNumberFormat="1" applyFont="1" applyFill="1" applyBorder="1" applyAlignment="1" applyProtection="1">
      <alignment horizontal="justify" vertical="center" wrapText="1"/>
      <protection locked="0"/>
    </xf>
    <xf numFmtId="49" fontId="14" fillId="3" borderId="8" xfId="0" applyNumberFormat="1" applyFont="1" applyFill="1" applyBorder="1" applyAlignment="1" applyProtection="1">
      <alignment horizontal="justify" vertical="center" wrapText="1"/>
      <protection locked="0"/>
    </xf>
    <xf numFmtId="0" fontId="16" fillId="17" borderId="0" xfId="0" applyFont="1" applyFill="1" applyAlignment="1">
      <alignment horizontal="justify" vertical="center" wrapText="1"/>
    </xf>
    <xf numFmtId="0" fontId="3" fillId="3" borderId="1" xfId="0" applyFont="1" applyFill="1" applyBorder="1" applyAlignment="1" applyProtection="1">
      <alignment horizontal="center" vertical="center"/>
      <protection locked="0"/>
    </xf>
    <xf numFmtId="0" fontId="24" fillId="2" borderId="55" xfId="0" applyFont="1" applyFill="1" applyBorder="1" applyAlignment="1">
      <alignment horizontal="center" vertical="center"/>
    </xf>
    <xf numFmtId="0" fontId="24" fillId="2" borderId="53" xfId="0" applyFont="1" applyFill="1" applyBorder="1" applyAlignment="1">
      <alignment horizontal="center" vertical="center"/>
    </xf>
    <xf numFmtId="0" fontId="27" fillId="2" borderId="15" xfId="0" applyFont="1" applyFill="1" applyBorder="1" applyAlignment="1">
      <alignment horizontal="center" vertical="center" wrapText="1"/>
    </xf>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32" fillId="6" borderId="1" xfId="0" applyFont="1" applyFill="1" applyBorder="1" applyAlignment="1">
      <alignment horizontal="center" vertical="center"/>
    </xf>
    <xf numFmtId="0" fontId="36" fillId="6" borderId="3" xfId="0" applyFont="1" applyFill="1" applyBorder="1" applyAlignment="1">
      <alignment horizontal="center" vertical="center"/>
    </xf>
    <xf numFmtId="0" fontId="36" fillId="6" borderId="1" xfId="0" applyFont="1" applyFill="1" applyBorder="1" applyAlignment="1">
      <alignment horizontal="center" vertical="center"/>
    </xf>
    <xf numFmtId="1" fontId="10" fillId="3" borderId="1" xfId="0" applyNumberFormat="1" applyFont="1" applyFill="1" applyBorder="1" applyAlignment="1" applyProtection="1">
      <alignment horizontal="center" vertical="center"/>
      <protection locked="0"/>
    </xf>
    <xf numFmtId="1" fontId="10" fillId="3" borderId="2" xfId="0" applyNumberFormat="1" applyFont="1" applyFill="1" applyBorder="1" applyAlignment="1" applyProtection="1">
      <alignment horizontal="center" vertical="center"/>
      <protection locked="0"/>
    </xf>
    <xf numFmtId="1" fontId="10" fillId="3" borderId="3" xfId="0" applyNumberFormat="1" applyFont="1" applyFill="1" applyBorder="1" applyAlignment="1" applyProtection="1">
      <alignment horizontal="center" vertical="center"/>
      <protection locked="0"/>
    </xf>
    <xf numFmtId="0" fontId="16" fillId="0" borderId="0" xfId="0" applyFont="1" applyAlignment="1">
      <alignment horizontal="center"/>
    </xf>
    <xf numFmtId="0" fontId="19" fillId="3" borderId="14" xfId="0" applyFont="1" applyFill="1" applyBorder="1" applyAlignment="1" applyProtection="1">
      <alignment horizontal="justify" vertical="center"/>
      <protection locked="0"/>
    </xf>
    <xf numFmtId="0" fontId="23" fillId="6" borderId="19" xfId="0" applyFont="1" applyFill="1" applyBorder="1" applyAlignment="1">
      <alignment horizontal="justify" vertical="center" wrapText="1"/>
    </xf>
    <xf numFmtId="0" fontId="23" fillId="6" borderId="6" xfId="0" applyFont="1" applyFill="1" applyBorder="1" applyAlignment="1">
      <alignment horizontal="justify" vertical="center" wrapText="1"/>
    </xf>
    <xf numFmtId="0" fontId="14" fillId="3" borderId="6" xfId="0" applyFont="1" applyFill="1" applyBorder="1" applyAlignment="1" applyProtection="1">
      <alignment horizontal="justify" vertical="center"/>
      <protection locked="0"/>
    </xf>
    <xf numFmtId="0" fontId="14" fillId="3" borderId="50" xfId="0" applyFont="1" applyFill="1" applyBorder="1" applyAlignment="1" applyProtection="1">
      <alignment horizontal="justify" vertical="center"/>
      <protection locked="0"/>
    </xf>
    <xf numFmtId="0" fontId="17" fillId="3" borderId="23"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justify" vertical="center"/>
      <protection locked="0"/>
    </xf>
    <xf numFmtId="0" fontId="14" fillId="3" borderId="56" xfId="0" applyFont="1" applyFill="1" applyBorder="1" applyAlignment="1" applyProtection="1">
      <alignment horizontal="justify" vertical="center"/>
      <protection locked="0"/>
    </xf>
    <xf numFmtId="0" fontId="24" fillId="2" borderId="67" xfId="0" applyFont="1" applyFill="1" applyBorder="1" applyAlignment="1">
      <alignment horizontal="center" vertical="center"/>
    </xf>
    <xf numFmtId="0" fontId="24" fillId="2" borderId="68" xfId="0" applyFont="1" applyFill="1" applyBorder="1" applyAlignment="1">
      <alignment horizontal="center" vertical="center"/>
    </xf>
    <xf numFmtId="0" fontId="23" fillId="6" borderId="52" xfId="0" applyFont="1" applyFill="1" applyBorder="1" applyAlignment="1">
      <alignment horizontal="justify" vertical="center" wrapText="1"/>
    </xf>
    <xf numFmtId="0" fontId="23" fillId="6" borderId="23" xfId="0" applyFont="1" applyFill="1" applyBorder="1" applyAlignment="1">
      <alignment horizontal="justify" vertical="center" wrapText="1"/>
    </xf>
    <xf numFmtId="0" fontId="14" fillId="3" borderId="21" xfId="0" applyFont="1" applyFill="1" applyBorder="1" applyAlignment="1" applyProtection="1">
      <alignment horizontal="justify" vertical="center"/>
      <protection locked="0"/>
    </xf>
    <xf numFmtId="0" fontId="14" fillId="3" borderId="51" xfId="0" applyFont="1" applyFill="1" applyBorder="1" applyAlignment="1" applyProtection="1">
      <alignment horizontal="justify" vertical="center"/>
      <protection locked="0"/>
    </xf>
    <xf numFmtId="0" fontId="17" fillId="3" borderId="21" xfId="0" applyFont="1" applyFill="1" applyBorder="1" applyAlignment="1" applyProtection="1">
      <alignment horizontal="center" vertical="center" wrapText="1"/>
      <protection locked="0"/>
    </xf>
    <xf numFmtId="0" fontId="24" fillId="2" borderId="69" xfId="0" applyFont="1" applyFill="1" applyBorder="1" applyAlignment="1">
      <alignment horizontal="center" vertical="center"/>
    </xf>
    <xf numFmtId="0" fontId="34" fillId="0" borderId="0" xfId="0" applyFont="1" applyAlignment="1">
      <alignment horizontal="left" vertical="center"/>
    </xf>
    <xf numFmtId="0" fontId="24" fillId="14" borderId="52" xfId="0" applyFont="1" applyFill="1" applyBorder="1" applyAlignment="1">
      <alignment horizontal="center" vertical="center"/>
    </xf>
    <xf numFmtId="0" fontId="14" fillId="6" borderId="20"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24" fillId="2" borderId="68" xfId="0" applyFont="1" applyFill="1" applyBorder="1" applyAlignment="1">
      <alignment horizontal="center" vertical="center" wrapText="1"/>
    </xf>
    <xf numFmtId="0" fontId="17" fillId="6" borderId="1" xfId="0" applyFont="1" applyFill="1" applyBorder="1" applyAlignment="1">
      <alignment horizontal="center"/>
    </xf>
    <xf numFmtId="0" fontId="17" fillId="6" borderId="2" xfId="0" applyFont="1" applyFill="1" applyBorder="1" applyAlignment="1">
      <alignment horizontal="center"/>
    </xf>
    <xf numFmtId="0" fontId="17" fillId="6" borderId="3" xfId="0" applyFont="1" applyFill="1" applyBorder="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17" fillId="3" borderId="21" xfId="0" applyFont="1" applyFill="1" applyBorder="1" applyAlignment="1">
      <alignment horizontal="center" vertical="center" wrapText="1"/>
    </xf>
    <xf numFmtId="0" fontId="23" fillId="6" borderId="20" xfId="0" applyFont="1" applyFill="1" applyBorder="1" applyAlignment="1">
      <alignment horizontal="justify" vertical="center" wrapText="1"/>
    </xf>
    <xf numFmtId="0" fontId="23" fillId="6" borderId="21" xfId="0" applyFont="1" applyFill="1" applyBorder="1" applyAlignment="1">
      <alignment horizontal="justify" vertical="center" wrapText="1"/>
    </xf>
    <xf numFmtId="0" fontId="26" fillId="0" borderId="6" xfId="0" applyFont="1" applyBorder="1" applyAlignment="1" applyProtection="1">
      <alignment horizontal="justify" vertical="center" wrapText="1"/>
      <protection locked="0"/>
    </xf>
    <xf numFmtId="0" fontId="26" fillId="9" borderId="60" xfId="0" applyFont="1" applyFill="1" applyBorder="1" applyAlignment="1">
      <alignment horizontal="justify" vertical="center" wrapText="1"/>
    </xf>
    <xf numFmtId="0" fontId="26" fillId="9" borderId="61" xfId="0" applyFont="1" applyFill="1" applyBorder="1" applyAlignment="1">
      <alignment horizontal="justify" vertical="center" wrapText="1"/>
    </xf>
    <xf numFmtId="0" fontId="26" fillId="9" borderId="62" xfId="0" applyFont="1" applyFill="1" applyBorder="1" applyAlignment="1">
      <alignment horizontal="justify" vertical="center" wrapText="1"/>
    </xf>
    <xf numFmtId="0" fontId="34" fillId="0" borderId="0" xfId="0" applyFont="1" applyAlignment="1">
      <alignment horizontal="justify" vertical="top"/>
    </xf>
    <xf numFmtId="0" fontId="30" fillId="0" borderId="0" xfId="0" applyFont="1" applyAlignment="1">
      <alignment horizontal="justify" vertical="top"/>
    </xf>
    <xf numFmtId="0" fontId="24" fillId="2" borderId="23" xfId="0" applyFont="1" applyFill="1" applyBorder="1" applyAlignment="1">
      <alignment horizontal="center" vertical="center"/>
    </xf>
    <xf numFmtId="0" fontId="53" fillId="6" borderId="1" xfId="8" applyFont="1" applyFill="1" applyBorder="1" applyAlignment="1" applyProtection="1">
      <alignment horizontal="center" vertical="center"/>
    </xf>
    <xf numFmtId="0" fontId="53" fillId="6" borderId="2" xfId="8" applyFont="1" applyFill="1" applyBorder="1" applyAlignment="1" applyProtection="1">
      <alignment horizontal="center" vertical="center"/>
    </xf>
    <xf numFmtId="0" fontId="53" fillId="6" borderId="3" xfId="8" applyFont="1" applyFill="1" applyBorder="1" applyAlignment="1" applyProtection="1">
      <alignment horizontal="center" vertical="center"/>
    </xf>
    <xf numFmtId="0" fontId="26" fillId="0" borderId="6" xfId="0" applyFont="1" applyBorder="1" applyAlignment="1">
      <alignment horizontal="justify" vertical="center" wrapText="1"/>
    </xf>
    <xf numFmtId="0" fontId="26" fillId="9" borderId="70" xfId="0" applyFont="1" applyFill="1" applyBorder="1" applyAlignment="1">
      <alignment horizontal="justify" vertical="center" wrapText="1"/>
    </xf>
    <xf numFmtId="0" fontId="26" fillId="9" borderId="71" xfId="0" applyFont="1" applyFill="1" applyBorder="1" applyAlignment="1">
      <alignment horizontal="justify" vertical="center" wrapText="1"/>
    </xf>
    <xf numFmtId="0" fontId="26" fillId="9" borderId="72" xfId="0" applyFont="1" applyFill="1" applyBorder="1" applyAlignment="1">
      <alignment horizontal="justify" vertical="center" wrapText="1"/>
    </xf>
    <xf numFmtId="0" fontId="26" fillId="0" borderId="21" xfId="0" applyFont="1" applyBorder="1" applyAlignment="1" applyProtection="1">
      <alignment horizontal="justify" vertical="center" wrapText="1"/>
      <protection locked="0"/>
    </xf>
    <xf numFmtId="0" fontId="35" fillId="6" borderId="19" xfId="0" applyFont="1" applyFill="1" applyBorder="1" applyAlignment="1">
      <alignment horizontal="justify" vertical="center" wrapText="1"/>
    </xf>
    <xf numFmtId="0" fontId="35" fillId="6" borderId="6" xfId="0" applyFont="1" applyFill="1" applyBorder="1" applyAlignment="1">
      <alignment horizontal="justify" vertical="center" wrapText="1"/>
    </xf>
    <xf numFmtId="0" fontId="35" fillId="6" borderId="20" xfId="0" applyFont="1" applyFill="1" applyBorder="1" applyAlignment="1">
      <alignment horizontal="justify" vertical="center" wrapText="1"/>
    </xf>
    <xf numFmtId="0" fontId="35" fillId="6" borderId="21" xfId="0" applyFont="1" applyFill="1" applyBorder="1" applyAlignment="1">
      <alignment horizontal="justify" vertical="center" wrapText="1"/>
    </xf>
    <xf numFmtId="0" fontId="24" fillId="2" borderId="52" xfId="0" applyFont="1" applyFill="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top"/>
    </xf>
    <xf numFmtId="0" fontId="0" fillId="0" borderId="0" xfId="0"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36" fillId="6" borderId="1" xfId="0" applyFont="1" applyFill="1" applyBorder="1" applyAlignment="1">
      <alignment horizontal="center"/>
    </xf>
    <xf numFmtId="0" fontId="36" fillId="6" borderId="2" xfId="0" applyFont="1" applyFill="1" applyBorder="1" applyAlignment="1">
      <alignment horizontal="center"/>
    </xf>
    <xf numFmtId="0" fontId="36" fillId="6" borderId="3" xfId="0" applyFont="1" applyFill="1" applyBorder="1" applyAlignment="1">
      <alignment horizontal="center"/>
    </xf>
    <xf numFmtId="0" fontId="33" fillId="2" borderId="0" xfId="0" applyFont="1" applyFill="1" applyAlignment="1">
      <alignment horizontal="center" vertical="center"/>
    </xf>
    <xf numFmtId="0" fontId="24" fillId="2" borderId="58"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59" xfId="0" applyFont="1" applyFill="1" applyBorder="1" applyAlignment="1">
      <alignment horizontal="center" vertical="center"/>
    </xf>
    <xf numFmtId="0" fontId="26" fillId="6" borderId="6" xfId="0" applyFont="1" applyFill="1" applyBorder="1" applyAlignment="1">
      <alignment horizontal="justify" vertical="center" wrapText="1"/>
    </xf>
    <xf numFmtId="0" fontId="26" fillId="9" borderId="6" xfId="0" applyFont="1" applyFill="1" applyBorder="1" applyAlignment="1">
      <alignment horizontal="justify" vertical="center" wrapText="1"/>
    </xf>
    <xf numFmtId="1" fontId="10" fillId="3" borderId="1" xfId="0" applyNumberFormat="1" applyFont="1" applyFill="1" applyBorder="1" applyAlignment="1">
      <alignment horizontal="center" vertical="center"/>
    </xf>
    <xf numFmtId="1" fontId="10" fillId="3" borderId="2" xfId="0" applyNumberFormat="1" applyFont="1" applyFill="1" applyBorder="1" applyAlignment="1">
      <alignment horizontal="center" vertical="center"/>
    </xf>
    <xf numFmtId="1" fontId="10" fillId="3" borderId="3" xfId="0" applyNumberFormat="1" applyFont="1" applyFill="1" applyBorder="1" applyAlignment="1">
      <alignment horizontal="center" vertical="center"/>
    </xf>
    <xf numFmtId="0" fontId="2" fillId="0" borderId="6" xfId="0" applyFont="1" applyBorder="1" applyAlignment="1" applyProtection="1">
      <alignment horizontal="justify" vertical="center"/>
      <protection locked="0"/>
    </xf>
    <xf numFmtId="0" fontId="10" fillId="0" borderId="6" xfId="0" applyFont="1" applyBorder="1" applyAlignment="1" applyProtection="1">
      <alignment horizontal="justify" vertical="center"/>
      <protection locked="0"/>
    </xf>
    <xf numFmtId="0" fontId="31" fillId="0" borderId="0" xfId="0" applyFont="1" applyAlignment="1">
      <alignment horizontal="right" vertical="center" wrapText="1"/>
    </xf>
    <xf numFmtId="0" fontId="47" fillId="0" borderId="0" xfId="8" applyFont="1" applyFill="1" applyBorder="1" applyAlignment="1" applyProtection="1">
      <alignment horizontal="left" vertical="center" wrapText="1"/>
    </xf>
    <xf numFmtId="0" fontId="30" fillId="0" borderId="0" xfId="0" applyFont="1" applyAlignment="1">
      <alignment horizontal="left" vertical="center" wrapText="1"/>
    </xf>
    <xf numFmtId="0" fontId="10" fillId="0" borderId="7" xfId="0" applyFont="1" applyBorder="1" applyAlignment="1">
      <alignment horizontal="justify" vertical="center"/>
    </xf>
    <xf numFmtId="0" fontId="26" fillId="6" borderId="21" xfId="0" applyFont="1" applyFill="1" applyBorder="1" applyAlignment="1">
      <alignment horizontal="justify" vertical="center" wrapText="1"/>
    </xf>
    <xf numFmtId="0" fontId="26" fillId="9" borderId="21" xfId="0" applyFont="1" applyFill="1" applyBorder="1" applyAlignment="1">
      <alignment horizontal="justify" vertical="center" wrapText="1"/>
    </xf>
    <xf numFmtId="0" fontId="22" fillId="18" borderId="63" xfId="7" applyFont="1" applyFill="1" applyBorder="1" applyAlignment="1">
      <alignment horizontal="center" vertical="center" wrapText="1"/>
    </xf>
    <xf numFmtId="0" fontId="22" fillId="18" borderId="64" xfId="7" applyFont="1" applyFill="1" applyBorder="1" applyAlignment="1">
      <alignment horizontal="center" vertical="center" wrapText="1"/>
    </xf>
    <xf numFmtId="0" fontId="22" fillId="18" borderId="65" xfId="7" applyFont="1" applyFill="1" applyBorder="1" applyAlignment="1">
      <alignment horizontal="center" vertical="center" wrapText="1"/>
    </xf>
    <xf numFmtId="0" fontId="48" fillId="12" borderId="0" xfId="7" applyFont="1" applyFill="1" applyAlignment="1">
      <alignment horizontal="center" vertical="center"/>
    </xf>
    <xf numFmtId="0" fontId="50" fillId="6" borderId="0" xfId="8" applyFont="1" applyFill="1" applyBorder="1" applyAlignment="1" applyProtection="1">
      <alignment horizontal="center" vertical="center"/>
    </xf>
    <xf numFmtId="0" fontId="57" fillId="12" borderId="6" xfId="0" applyFont="1" applyFill="1" applyBorder="1" applyAlignment="1">
      <alignment horizontal="center" vertical="center"/>
    </xf>
    <xf numFmtId="0" fontId="55" fillId="0" borderId="6"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42" xfId="0" applyFont="1" applyBorder="1" applyAlignment="1">
      <alignment horizontal="left" vertical="center" wrapText="1"/>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xf numFmtId="0" fontId="12" fillId="0" borderId="39"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cellXfs>
  <cellStyles count="13">
    <cellStyle name="Hipervínculo" xfId="8" builtinId="8"/>
    <cellStyle name="Normal" xfId="0" builtinId="0"/>
    <cellStyle name="Normal 10" xfId="3" xr:uid="{00000000-0005-0000-0000-000002000000}"/>
    <cellStyle name="Normal 10 2" xfId="6" xr:uid="{00000000-0005-0000-0000-000003000000}"/>
    <cellStyle name="Normal 10 2 2" xfId="12" xr:uid="{00000000-0005-0000-0000-000004000000}"/>
    <cellStyle name="Normal 10 3" xfId="10" xr:uid="{00000000-0005-0000-0000-000005000000}"/>
    <cellStyle name="Normal 2" xfId="1" xr:uid="{00000000-0005-0000-0000-000006000000}"/>
    <cellStyle name="Normal 2 2" xfId="5" xr:uid="{00000000-0005-0000-0000-000007000000}"/>
    <cellStyle name="Normal 2 2 2" xfId="11" xr:uid="{00000000-0005-0000-0000-000008000000}"/>
    <cellStyle name="Normal 2 3" xfId="9" xr:uid="{00000000-0005-0000-0000-000009000000}"/>
    <cellStyle name="Normal 3" xfId="7" xr:uid="{00000000-0005-0000-0000-00000A000000}"/>
    <cellStyle name="Normal_Hoja4" xfId="2" xr:uid="{00000000-0005-0000-0000-00000B000000}"/>
    <cellStyle name="style1591636829961" xfId="4" xr:uid="{00000000-0005-0000-0000-00000C000000}"/>
  </cellStyles>
  <dxfs count="41">
    <dxf>
      <font>
        <color theme="0" tint="-4.9989318521683403E-2"/>
      </font>
      <fill>
        <patternFill>
          <bgColor theme="0" tint="-4.9989318521683403E-2"/>
        </patternFill>
      </fill>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dxf>
    <dxf>
      <font>
        <b/>
        <i val="0"/>
      </font>
      <fill>
        <patternFill>
          <bgColor rgb="FF00B050"/>
        </patternFill>
      </fill>
    </dxf>
    <dxf>
      <font>
        <b/>
        <i val="0"/>
      </font>
      <fill>
        <patternFill>
          <bgColor rgb="FFFF0000"/>
        </patternFill>
      </fill>
    </dxf>
    <dxf>
      <font>
        <b/>
        <i val="0"/>
      </font>
      <fill>
        <patternFill>
          <bgColor rgb="FFFF0000"/>
        </patternFill>
      </fill>
    </dxf>
    <dxf>
      <font>
        <color theme="0"/>
      </font>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tint="-4.9989318521683403E-2"/>
      </font>
      <fill>
        <patternFill>
          <bgColor theme="0" tint="-4.9989318521683403E-2"/>
        </patternFill>
      </fill>
    </dxf>
    <dxf>
      <font>
        <color theme="0"/>
      </font>
      <fill>
        <patternFill>
          <bgColor theme="0"/>
        </patternFill>
      </fill>
    </dxf>
    <dxf>
      <font>
        <b/>
        <i val="0"/>
        <color auto="1"/>
      </font>
      <fill>
        <patternFill patternType="solid">
          <bgColor theme="0" tint="-0.1499679555650502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my.sharepoint.com/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forms.office.com/r/LqtVJNZ5G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V107"/>
  <sheetViews>
    <sheetView showGridLines="0" showRowColHeaders="0" tabSelected="1" topLeftCell="A46" zoomScaleNormal="100" workbookViewId="0">
      <selection activeCell="F40" sqref="F40:H40"/>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209" t="s">
        <v>411</v>
      </c>
      <c r="C1" s="210"/>
      <c r="D1" s="210"/>
      <c r="E1" s="210"/>
      <c r="F1" s="210"/>
      <c r="G1" s="210"/>
      <c r="H1" s="210"/>
      <c r="I1" s="210"/>
      <c r="J1" s="210"/>
      <c r="K1" s="210"/>
      <c r="L1" s="210"/>
      <c r="M1" s="210"/>
      <c r="N1" s="210"/>
      <c r="O1" s="210"/>
      <c r="P1" s="211"/>
    </row>
    <row r="2" spans="2:16" ht="9" customHeight="1" thickTop="1" thickBot="1" x14ac:dyDescent="0.3">
      <c r="B2" s="52"/>
      <c r="C2" s="52"/>
      <c r="D2" s="52"/>
      <c r="E2" s="52"/>
      <c r="F2" s="52"/>
      <c r="G2" s="52"/>
      <c r="H2" s="52"/>
      <c r="I2" s="52"/>
      <c r="J2" s="52"/>
      <c r="K2" s="52"/>
      <c r="L2" s="52"/>
      <c r="M2" s="52"/>
      <c r="N2" s="52"/>
      <c r="O2" s="52"/>
      <c r="P2" s="52"/>
    </row>
    <row r="3" spans="2:16" ht="23.25" customHeight="1" thickTop="1" thickBot="1" x14ac:dyDescent="0.3">
      <c r="B3" s="214" t="s">
        <v>1</v>
      </c>
      <c r="C3" s="190"/>
      <c r="D3" s="190"/>
      <c r="E3" s="190"/>
      <c r="F3" s="190"/>
      <c r="G3" s="190"/>
      <c r="H3" s="190"/>
      <c r="I3" s="190"/>
      <c r="J3" s="190"/>
      <c r="K3" s="190"/>
      <c r="L3" s="190"/>
      <c r="M3" s="190"/>
      <c r="N3" s="190"/>
      <c r="O3" s="190"/>
      <c r="P3" s="213"/>
    </row>
    <row r="4" spans="2:16" ht="15.75" customHeight="1" thickTop="1" thickBot="1" x14ac:dyDescent="0.3">
      <c r="B4" s="53"/>
      <c r="C4" s="54"/>
      <c r="D4" s="54"/>
      <c r="E4" s="54"/>
      <c r="F4" s="54"/>
      <c r="G4" s="54"/>
      <c r="H4" s="54"/>
      <c r="I4" s="54"/>
      <c r="J4" s="54"/>
      <c r="K4" s="54"/>
      <c r="L4" s="54"/>
      <c r="M4" s="54"/>
      <c r="N4" s="54"/>
      <c r="O4" s="54"/>
      <c r="P4" s="55"/>
    </row>
    <row r="5" spans="2:16" ht="16.5" thickTop="1" thickBot="1" x14ac:dyDescent="0.3">
      <c r="B5" s="56"/>
      <c r="C5" s="187" t="s">
        <v>826</v>
      </c>
      <c r="D5" s="187"/>
      <c r="E5" s="192"/>
      <c r="F5" s="193"/>
      <c r="G5" s="193"/>
      <c r="H5" s="193"/>
      <c r="I5" s="194"/>
      <c r="J5" s="184" t="s">
        <v>2</v>
      </c>
      <c r="K5" s="185"/>
      <c r="L5" s="83"/>
      <c r="M5" s="215"/>
      <c r="N5" s="216"/>
      <c r="O5" s="217"/>
      <c r="P5" s="55"/>
    </row>
    <row r="6" spans="2:16" ht="6" customHeight="1" thickTop="1" thickBot="1" x14ac:dyDescent="0.3">
      <c r="B6" s="57"/>
      <c r="C6" s="58"/>
      <c r="D6" s="52"/>
      <c r="E6" s="52"/>
      <c r="F6" s="52"/>
      <c r="G6" s="52"/>
      <c r="H6" s="52"/>
      <c r="I6" s="52"/>
      <c r="J6" s="52"/>
      <c r="K6" s="52"/>
      <c r="L6" s="59"/>
      <c r="M6" s="52"/>
      <c r="N6" s="52"/>
      <c r="O6" s="52"/>
      <c r="P6" s="55"/>
    </row>
    <row r="7" spans="2:16" ht="16.5" thickTop="1" thickBot="1" x14ac:dyDescent="0.3">
      <c r="B7" s="56"/>
      <c r="C7" s="187" t="s">
        <v>827</v>
      </c>
      <c r="D7" s="187"/>
      <c r="E7" s="195"/>
      <c r="F7" s="193"/>
      <c r="G7" s="193"/>
      <c r="H7" s="193"/>
      <c r="I7" s="194"/>
      <c r="J7" s="186" t="s">
        <v>3</v>
      </c>
      <c r="K7" s="187"/>
      <c r="L7" s="52"/>
      <c r="M7" s="192"/>
      <c r="N7" s="193"/>
      <c r="O7" s="194"/>
      <c r="P7" s="55"/>
    </row>
    <row r="8" spans="2:16" ht="6" customHeight="1" thickTop="1" thickBot="1" x14ac:dyDescent="0.3">
      <c r="B8" s="56"/>
      <c r="C8" s="83"/>
      <c r="D8" s="83"/>
      <c r="E8" s="90"/>
      <c r="F8" s="90"/>
      <c r="G8" s="90"/>
      <c r="H8" s="90"/>
      <c r="I8" s="90"/>
      <c r="J8" s="90"/>
      <c r="K8" s="90"/>
      <c r="L8" s="83"/>
      <c r="M8" s="91"/>
      <c r="N8" s="91"/>
      <c r="O8" s="91"/>
      <c r="P8" s="55"/>
    </row>
    <row r="9" spans="2:16" ht="16.5" customHeight="1" thickTop="1" thickBot="1" x14ac:dyDescent="0.3">
      <c r="B9" s="56"/>
      <c r="C9" s="187" t="s">
        <v>828</v>
      </c>
      <c r="D9" s="187"/>
      <c r="E9" s="206"/>
      <c r="F9" s="193"/>
      <c r="G9" s="193"/>
      <c r="H9" s="193"/>
      <c r="I9" s="194"/>
      <c r="J9" s="90"/>
      <c r="K9" s="90"/>
      <c r="L9" s="83"/>
      <c r="M9" s="91"/>
      <c r="N9" s="91"/>
      <c r="O9" s="91"/>
      <c r="P9" s="55"/>
    </row>
    <row r="10" spans="2:16" ht="6" customHeight="1" thickTop="1" x14ac:dyDescent="0.25">
      <c r="B10" s="56"/>
      <c r="C10" s="83"/>
      <c r="D10" s="83"/>
      <c r="E10" s="90"/>
      <c r="F10" s="90"/>
      <c r="G10" s="90"/>
      <c r="H10" s="90"/>
      <c r="I10" s="90"/>
      <c r="J10" s="90"/>
      <c r="K10" s="90"/>
      <c r="L10" s="83"/>
      <c r="M10" s="91"/>
      <c r="N10" s="91"/>
      <c r="O10" s="91"/>
      <c r="P10" s="55"/>
    </row>
    <row r="11" spans="2:16" x14ac:dyDescent="0.25">
      <c r="B11" s="56"/>
      <c r="C11" s="188" t="s">
        <v>288</v>
      </c>
      <c r="D11" s="188"/>
      <c r="E11" s="188"/>
      <c r="F11" s="188"/>
      <c r="G11" s="188"/>
      <c r="H11" s="188"/>
      <c r="I11" s="188"/>
      <c r="J11" s="188"/>
      <c r="K11" s="188"/>
      <c r="L11" s="188"/>
      <c r="M11" s="188"/>
      <c r="N11" s="188"/>
      <c r="O11" s="188"/>
      <c r="P11" s="55"/>
    </row>
    <row r="12" spans="2:16" ht="15.75" customHeight="1" thickBot="1" x14ac:dyDescent="0.3">
      <c r="B12" s="56"/>
      <c r="C12" s="83"/>
      <c r="D12" s="83"/>
      <c r="E12" s="90"/>
      <c r="F12" s="90"/>
      <c r="G12" s="90"/>
      <c r="H12" s="90"/>
      <c r="I12" s="90"/>
      <c r="J12" s="90"/>
      <c r="K12" s="90"/>
      <c r="L12" s="83"/>
      <c r="M12" s="92"/>
      <c r="N12" s="92"/>
      <c r="O12" s="90"/>
      <c r="P12" s="55"/>
    </row>
    <row r="13" spans="2:16" ht="16.5" thickTop="1" thickBot="1" x14ac:dyDescent="0.3">
      <c r="B13" s="56"/>
      <c r="C13" s="52"/>
      <c r="D13" s="185" t="s">
        <v>266</v>
      </c>
      <c r="E13" s="185"/>
      <c r="F13" s="54"/>
      <c r="G13" s="118"/>
      <c r="H13" s="83"/>
      <c r="I13" s="83"/>
      <c r="J13" s="185" t="s">
        <v>269</v>
      </c>
      <c r="K13" s="185"/>
      <c r="L13" s="52"/>
      <c r="M13" s="118"/>
      <c r="N13" s="83"/>
      <c r="O13" s="83"/>
      <c r="P13" s="55"/>
    </row>
    <row r="14" spans="2:16" ht="6" customHeight="1" thickTop="1" thickBot="1" x14ac:dyDescent="0.3">
      <c r="B14" s="56"/>
      <c r="C14" s="83"/>
      <c r="D14" s="93"/>
      <c r="E14" s="52"/>
      <c r="F14" s="52"/>
      <c r="G14" s="90"/>
      <c r="H14" s="83"/>
      <c r="I14" s="83"/>
      <c r="J14" s="83"/>
      <c r="K14" s="83"/>
      <c r="L14" s="83"/>
      <c r="M14" s="92"/>
      <c r="N14" s="92"/>
      <c r="O14" s="83"/>
      <c r="P14" s="55"/>
    </row>
    <row r="15" spans="2:16" ht="16.5" thickTop="1" thickBot="1" x14ac:dyDescent="0.3">
      <c r="B15" s="56"/>
      <c r="C15" s="83"/>
      <c r="D15" s="185" t="s">
        <v>267</v>
      </c>
      <c r="E15" s="185"/>
      <c r="F15" s="54"/>
      <c r="G15" s="118"/>
      <c r="H15" s="83"/>
      <c r="I15" s="83"/>
      <c r="J15" s="185" t="s">
        <v>270</v>
      </c>
      <c r="K15" s="185"/>
      <c r="L15" s="52"/>
      <c r="M15" s="118"/>
      <c r="N15" s="83"/>
      <c r="O15" s="83"/>
      <c r="P15" s="55"/>
    </row>
    <row r="16" spans="2:16" ht="6" customHeight="1" thickTop="1" thickBot="1" x14ac:dyDescent="0.3">
      <c r="B16" s="56"/>
      <c r="C16" s="83"/>
      <c r="D16" s="93"/>
      <c r="E16" s="52"/>
      <c r="F16" s="52"/>
      <c r="G16" s="90"/>
      <c r="H16" s="83"/>
      <c r="I16" s="83"/>
      <c r="J16" s="83"/>
      <c r="K16" s="83"/>
      <c r="L16" s="83"/>
      <c r="M16" s="83"/>
      <c r="N16" s="83"/>
      <c r="O16" s="83"/>
      <c r="P16" s="55"/>
    </row>
    <row r="17" spans="2:18" ht="16.5" thickTop="1" thickBot="1" x14ac:dyDescent="0.3">
      <c r="B17" s="56"/>
      <c r="C17" s="83"/>
      <c r="D17" s="185" t="s">
        <v>268</v>
      </c>
      <c r="E17" s="185"/>
      <c r="F17" s="54"/>
      <c r="G17" s="118"/>
      <c r="H17" s="185" t="s">
        <v>406</v>
      </c>
      <c r="I17" s="185"/>
      <c r="J17" s="185"/>
      <c r="K17" s="185"/>
      <c r="L17" s="94"/>
      <c r="M17" s="118"/>
      <c r="N17" s="95"/>
      <c r="O17" s="83"/>
      <c r="P17" s="55"/>
    </row>
    <row r="18" spans="2:18" ht="15.75" thickTop="1" x14ac:dyDescent="0.25">
      <c r="B18" s="56"/>
      <c r="C18" s="83"/>
      <c r="D18" s="84"/>
      <c r="E18" s="90"/>
      <c r="F18" s="90"/>
      <c r="G18" s="90"/>
      <c r="H18" s="84"/>
      <c r="I18" s="84"/>
      <c r="J18" s="84"/>
      <c r="K18" s="84"/>
      <c r="L18" s="84"/>
      <c r="M18" s="96"/>
      <c r="N18" s="83"/>
      <c r="O18" s="83"/>
      <c r="P18" s="55"/>
    </row>
    <row r="19" spans="2:18" x14ac:dyDescent="0.25">
      <c r="B19" s="56"/>
      <c r="C19" s="188" t="s">
        <v>376</v>
      </c>
      <c r="D19" s="188"/>
      <c r="E19" s="188"/>
      <c r="F19" s="188"/>
      <c r="G19" s="188"/>
      <c r="H19" s="188"/>
      <c r="I19" s="188"/>
      <c r="J19" s="188"/>
      <c r="K19" s="188"/>
      <c r="L19" s="188"/>
      <c r="M19" s="188"/>
      <c r="N19" s="188"/>
      <c r="O19" s="188"/>
      <c r="P19" s="55"/>
    </row>
    <row r="20" spans="2:18" ht="15.75" customHeight="1" thickBot="1" x14ac:dyDescent="0.3">
      <c r="B20" s="56"/>
      <c r="C20" s="83"/>
      <c r="D20" s="83"/>
      <c r="E20" s="83"/>
      <c r="F20" s="83"/>
      <c r="G20" s="83"/>
      <c r="H20" s="83"/>
      <c r="I20" s="83"/>
      <c r="J20" s="95"/>
      <c r="K20" s="95"/>
      <c r="L20" s="83"/>
      <c r="M20" s="83"/>
      <c r="N20" s="83"/>
      <c r="O20" s="83"/>
      <c r="P20" s="55"/>
    </row>
    <row r="21" spans="2:18" ht="16.5" thickTop="1" thickBot="1" x14ac:dyDescent="0.3">
      <c r="B21" s="56"/>
      <c r="C21" s="187" t="s">
        <v>369</v>
      </c>
      <c r="D21" s="187"/>
      <c r="E21" s="187"/>
      <c r="F21" s="83"/>
      <c r="G21" s="118"/>
      <c r="H21" s="84"/>
      <c r="I21" s="97" t="s">
        <v>412</v>
      </c>
      <c r="J21" s="84"/>
      <c r="K21" s="84"/>
      <c r="L21" s="84"/>
      <c r="M21" s="83"/>
      <c r="N21" s="83"/>
      <c r="O21" s="83"/>
      <c r="P21" s="55">
        <f>IF(G21="SI",1,)</f>
        <v>0</v>
      </c>
    </row>
    <row r="22" spans="2:18" ht="6" customHeight="1" thickTop="1" thickBot="1" x14ac:dyDescent="0.3">
      <c r="B22" s="56"/>
      <c r="C22" s="218"/>
      <c r="D22" s="218"/>
      <c r="E22" s="218"/>
      <c r="F22" s="54"/>
      <c r="G22" s="52"/>
      <c r="H22" s="84"/>
      <c r="I22" s="84"/>
      <c r="J22" s="84"/>
      <c r="K22" s="84"/>
      <c r="L22" s="84"/>
      <c r="M22" s="96"/>
      <c r="N22" s="83"/>
      <c r="O22" s="83"/>
      <c r="P22" s="55"/>
    </row>
    <row r="23" spans="2:18" ht="16.5" thickTop="1" thickBot="1" x14ac:dyDescent="0.3">
      <c r="B23" s="56"/>
      <c r="C23" s="187" t="s">
        <v>371</v>
      </c>
      <c r="D23" s="187"/>
      <c r="E23" s="187"/>
      <c r="F23" s="83"/>
      <c r="G23" s="118"/>
      <c r="H23" s="84"/>
      <c r="I23" s="196"/>
      <c r="J23" s="197"/>
      <c r="K23" s="197"/>
      <c r="L23" s="197"/>
      <c r="M23" s="197"/>
      <c r="N23" s="197"/>
      <c r="O23" s="198"/>
      <c r="P23" s="55">
        <f>IF(G23="SI",1,)</f>
        <v>0</v>
      </c>
    </row>
    <row r="24" spans="2:18" ht="6" customHeight="1" thickTop="1" thickBot="1" x14ac:dyDescent="0.3">
      <c r="B24" s="56"/>
      <c r="C24" s="98"/>
      <c r="D24" s="83"/>
      <c r="E24" s="98"/>
      <c r="F24" s="98"/>
      <c r="G24" s="54"/>
      <c r="H24" s="84"/>
      <c r="I24" s="199"/>
      <c r="J24" s="200"/>
      <c r="K24" s="200"/>
      <c r="L24" s="200"/>
      <c r="M24" s="200"/>
      <c r="N24" s="200"/>
      <c r="O24" s="201"/>
      <c r="P24" s="55"/>
    </row>
    <row r="25" spans="2:18" ht="16.5" thickTop="1" thickBot="1" x14ac:dyDescent="0.3">
      <c r="B25" s="56"/>
      <c r="C25" s="187" t="s">
        <v>370</v>
      </c>
      <c r="D25" s="187"/>
      <c r="E25" s="187"/>
      <c r="F25" s="83"/>
      <c r="G25" s="118"/>
      <c r="H25" s="84"/>
      <c r="I25" s="202"/>
      <c r="J25" s="203"/>
      <c r="K25" s="203"/>
      <c r="L25" s="203"/>
      <c r="M25" s="203"/>
      <c r="N25" s="203"/>
      <c r="O25" s="204"/>
      <c r="P25" s="55">
        <f>IF(G25="SI",1,)</f>
        <v>0</v>
      </c>
    </row>
    <row r="26" spans="2:18" ht="15.75" thickTop="1" x14ac:dyDescent="0.25">
      <c r="B26" s="56"/>
      <c r="C26" s="98"/>
      <c r="D26" s="98"/>
      <c r="E26" s="98"/>
      <c r="F26" s="98"/>
      <c r="G26" s="98"/>
      <c r="H26" s="98"/>
      <c r="I26" s="98"/>
      <c r="J26" s="98"/>
      <c r="K26" s="98"/>
      <c r="L26" s="98"/>
      <c r="M26" s="98"/>
      <c r="N26" s="98"/>
      <c r="O26" s="98"/>
      <c r="P26" s="55">
        <f>SUM(P21,P23,P25)</f>
        <v>0</v>
      </c>
    </row>
    <row r="27" spans="2:18" ht="33.75" customHeight="1" x14ac:dyDescent="0.25">
      <c r="B27" s="56"/>
      <c r="C27" s="205" t="s">
        <v>824</v>
      </c>
      <c r="D27" s="205"/>
      <c r="E27" s="205"/>
      <c r="F27" s="205"/>
      <c r="G27" s="205"/>
      <c r="H27" s="205"/>
      <c r="I27" s="205"/>
      <c r="J27" s="205"/>
      <c r="K27" s="205"/>
      <c r="L27" s="205"/>
      <c r="M27" s="205"/>
      <c r="N27" s="205"/>
      <c r="O27" s="205"/>
      <c r="P27" s="55"/>
      <c r="R27" s="79"/>
    </row>
    <row r="28" spans="2:18" ht="18" customHeight="1" thickBot="1" x14ac:dyDescent="0.3">
      <c r="B28" s="60"/>
      <c r="C28" s="61"/>
      <c r="D28" s="61"/>
      <c r="E28" s="61"/>
      <c r="F28" s="61"/>
      <c r="G28" s="62"/>
      <c r="H28" s="62"/>
      <c r="I28" s="62"/>
      <c r="J28" s="62"/>
      <c r="K28" s="62"/>
      <c r="L28" s="62"/>
      <c r="M28" s="61"/>
      <c r="N28" s="61"/>
      <c r="O28" s="61"/>
      <c r="P28" s="63"/>
    </row>
    <row r="29" spans="2:18" ht="9" customHeight="1" thickTop="1" thickBot="1" x14ac:dyDescent="0.3">
      <c r="B29" s="64"/>
      <c r="C29" s="61"/>
      <c r="D29" s="61"/>
      <c r="E29" s="61"/>
      <c r="F29" s="61"/>
      <c r="G29" s="65"/>
      <c r="H29" s="62"/>
      <c r="I29" s="62"/>
      <c r="J29" s="62"/>
      <c r="K29" s="62"/>
      <c r="L29" s="62"/>
      <c r="M29" s="61"/>
      <c r="N29" s="66"/>
      <c r="O29" s="61"/>
      <c r="P29" s="67"/>
    </row>
    <row r="30" spans="2:18" ht="23.25" customHeight="1" thickTop="1" thickBot="1" x14ac:dyDescent="0.3">
      <c r="B30" s="189" t="s">
        <v>381</v>
      </c>
      <c r="C30" s="190"/>
      <c r="D30" s="190"/>
      <c r="E30" s="190"/>
      <c r="F30" s="190"/>
      <c r="G30" s="190"/>
      <c r="H30" s="190"/>
      <c r="I30" s="190"/>
      <c r="J30" s="190"/>
      <c r="K30" s="190"/>
      <c r="L30" s="190"/>
      <c r="M30" s="190"/>
      <c r="N30" s="190"/>
      <c r="O30" s="190"/>
      <c r="P30" s="191"/>
    </row>
    <row r="31" spans="2:18" ht="9" customHeight="1" thickTop="1" x14ac:dyDescent="0.25">
      <c r="B31" s="99"/>
      <c r="C31" s="100"/>
      <c r="D31" s="100"/>
      <c r="E31" s="100"/>
      <c r="F31" s="100"/>
      <c r="G31" s="100"/>
      <c r="H31" s="100"/>
      <c r="I31" s="100"/>
      <c r="J31" s="100"/>
      <c r="K31" s="100"/>
      <c r="L31" s="100"/>
      <c r="M31" s="100"/>
      <c r="N31" s="100"/>
      <c r="O31" s="100"/>
      <c r="P31" s="68"/>
    </row>
    <row r="32" spans="2:18" ht="49.5" customHeight="1" x14ac:dyDescent="0.25">
      <c r="B32" s="57"/>
      <c r="C32" s="147" t="s">
        <v>555</v>
      </c>
      <c r="D32" s="148"/>
      <c r="E32" s="148"/>
      <c r="F32" s="148"/>
      <c r="G32" s="148"/>
      <c r="H32" s="148"/>
      <c r="I32" s="148"/>
      <c r="J32" s="148"/>
      <c r="K32" s="148"/>
      <c r="L32" s="148"/>
      <c r="M32" s="148"/>
      <c r="N32" s="148"/>
      <c r="O32" s="148"/>
      <c r="P32" s="55"/>
    </row>
    <row r="33" spans="2:18" ht="9" customHeight="1" thickBot="1" x14ac:dyDescent="0.3">
      <c r="B33" s="57"/>
      <c r="C33" s="52"/>
      <c r="D33" s="52"/>
      <c r="E33" s="52"/>
      <c r="F33" s="52"/>
      <c r="G33" s="69"/>
      <c r="H33" s="69"/>
      <c r="I33" s="69"/>
      <c r="J33" s="69"/>
      <c r="K33" s="69"/>
      <c r="L33" s="69"/>
      <c r="M33" s="69"/>
      <c r="N33" s="69"/>
      <c r="O33" s="69"/>
      <c r="P33" s="55"/>
    </row>
    <row r="34" spans="2:18" ht="26.25" customHeight="1" thickTop="1" thickBot="1" x14ac:dyDescent="0.3">
      <c r="B34" s="57"/>
      <c r="C34" s="173" t="s">
        <v>539</v>
      </c>
      <c r="D34" s="174"/>
      <c r="E34" s="174"/>
      <c r="F34" s="174"/>
      <c r="G34" s="174"/>
      <c r="H34" s="174"/>
      <c r="I34" s="174"/>
      <c r="J34" s="174"/>
      <c r="K34" s="174"/>
      <c r="L34" s="174"/>
      <c r="M34" s="174"/>
      <c r="N34" s="174"/>
      <c r="O34" s="174"/>
      <c r="P34" s="101"/>
    </row>
    <row r="35" spans="2:18" ht="9" customHeight="1" thickTop="1" thickBot="1" x14ac:dyDescent="0.3">
      <c r="B35" s="57"/>
      <c r="C35" s="52"/>
      <c r="D35" s="52"/>
      <c r="E35" s="52"/>
      <c r="F35" s="52"/>
      <c r="G35" s="69"/>
      <c r="H35" s="69"/>
      <c r="I35" s="69"/>
      <c r="J35" s="69"/>
      <c r="K35" s="69"/>
      <c r="L35" s="69"/>
      <c r="M35" s="69"/>
      <c r="N35" s="69"/>
      <c r="O35" s="69"/>
      <c r="P35" s="55"/>
    </row>
    <row r="36" spans="2:18" ht="31.5" customHeight="1" thickBot="1" x14ac:dyDescent="0.3">
      <c r="B36" s="57"/>
      <c r="C36" s="207" t="s">
        <v>271</v>
      </c>
      <c r="D36" s="208"/>
      <c r="E36" s="208"/>
      <c r="F36" s="176" t="s">
        <v>390</v>
      </c>
      <c r="G36" s="176"/>
      <c r="H36" s="176"/>
      <c r="I36" s="176" t="s">
        <v>290</v>
      </c>
      <c r="J36" s="176"/>
      <c r="K36" s="176"/>
      <c r="L36" s="176"/>
      <c r="M36" s="176" t="s">
        <v>414</v>
      </c>
      <c r="N36" s="176"/>
      <c r="O36" s="177"/>
      <c r="P36" s="102"/>
      <c r="Q36" s="16"/>
      <c r="R36" s="16"/>
    </row>
    <row r="37" spans="2:18" ht="60" customHeight="1" x14ac:dyDescent="0.25">
      <c r="B37" s="57"/>
      <c r="C37" s="149" t="s">
        <v>276</v>
      </c>
      <c r="D37" s="150"/>
      <c r="E37" s="150"/>
      <c r="F37" s="167"/>
      <c r="G37" s="167"/>
      <c r="H37" s="167"/>
      <c r="I37" s="219"/>
      <c r="J37" s="219"/>
      <c r="K37" s="219"/>
      <c r="L37" s="219"/>
      <c r="M37" s="168"/>
      <c r="N37" s="168"/>
      <c r="O37" s="169"/>
      <c r="P37" s="55"/>
    </row>
    <row r="38" spans="2:18" ht="60" customHeight="1" x14ac:dyDescent="0.25">
      <c r="B38" s="57"/>
      <c r="C38" s="181" t="s">
        <v>277</v>
      </c>
      <c r="D38" s="182"/>
      <c r="E38" s="182"/>
      <c r="F38" s="183"/>
      <c r="G38" s="183"/>
      <c r="H38" s="183"/>
      <c r="I38" s="151"/>
      <c r="J38" s="151"/>
      <c r="K38" s="151"/>
      <c r="L38" s="151"/>
      <c r="M38" s="168"/>
      <c r="N38" s="168"/>
      <c r="O38" s="169"/>
      <c r="P38" s="55"/>
    </row>
    <row r="39" spans="2:18" ht="60" customHeight="1" x14ac:dyDescent="0.25">
      <c r="B39" s="57"/>
      <c r="C39" s="181" t="s">
        <v>286</v>
      </c>
      <c r="D39" s="182"/>
      <c r="E39" s="182"/>
      <c r="F39" s="183"/>
      <c r="G39" s="183"/>
      <c r="H39" s="183"/>
      <c r="I39" s="151"/>
      <c r="J39" s="151"/>
      <c r="K39" s="151"/>
      <c r="L39" s="151"/>
      <c r="M39" s="168"/>
      <c r="N39" s="168"/>
      <c r="O39" s="169"/>
      <c r="P39" s="55"/>
    </row>
    <row r="40" spans="2:18" ht="60" customHeight="1" x14ac:dyDescent="0.25">
      <c r="B40" s="57"/>
      <c r="C40" s="181" t="s">
        <v>280</v>
      </c>
      <c r="D40" s="182"/>
      <c r="E40" s="182"/>
      <c r="F40" s="183"/>
      <c r="G40" s="183"/>
      <c r="H40" s="183"/>
      <c r="I40" s="151"/>
      <c r="J40" s="151"/>
      <c r="K40" s="151"/>
      <c r="L40" s="151"/>
      <c r="M40" s="168"/>
      <c r="N40" s="168"/>
      <c r="O40" s="169"/>
      <c r="P40" s="55"/>
    </row>
    <row r="41" spans="2:18" ht="60" customHeight="1" x14ac:dyDescent="0.25">
      <c r="B41" s="57"/>
      <c r="C41" s="181" t="s">
        <v>281</v>
      </c>
      <c r="D41" s="182"/>
      <c r="E41" s="182"/>
      <c r="F41" s="183"/>
      <c r="G41" s="183"/>
      <c r="H41" s="183"/>
      <c r="I41" s="151"/>
      <c r="J41" s="151"/>
      <c r="K41" s="151"/>
      <c r="L41" s="151"/>
      <c r="M41" s="168"/>
      <c r="N41" s="168"/>
      <c r="O41" s="169"/>
      <c r="P41" s="55"/>
    </row>
    <row r="42" spans="2:18" ht="60" customHeight="1" x14ac:dyDescent="0.25">
      <c r="B42" s="57"/>
      <c r="C42" s="181" t="s">
        <v>282</v>
      </c>
      <c r="D42" s="182"/>
      <c r="E42" s="182"/>
      <c r="F42" s="183"/>
      <c r="G42" s="183"/>
      <c r="H42" s="183"/>
      <c r="I42" s="151"/>
      <c r="J42" s="151"/>
      <c r="K42" s="151"/>
      <c r="L42" s="151"/>
      <c r="M42" s="168"/>
      <c r="N42" s="168"/>
      <c r="O42" s="169"/>
      <c r="P42" s="55"/>
    </row>
    <row r="43" spans="2:18" ht="67.5" customHeight="1" x14ac:dyDescent="0.25">
      <c r="B43" s="57"/>
      <c r="C43" s="181" t="s">
        <v>314</v>
      </c>
      <c r="D43" s="182"/>
      <c r="E43" s="182"/>
      <c r="F43" s="183"/>
      <c r="G43" s="183"/>
      <c r="H43" s="183"/>
      <c r="I43" s="151"/>
      <c r="J43" s="151"/>
      <c r="K43" s="151"/>
      <c r="L43" s="151"/>
      <c r="M43" s="168"/>
      <c r="N43" s="168"/>
      <c r="O43" s="169"/>
      <c r="P43" s="55"/>
    </row>
    <row r="44" spans="2:18" ht="60" customHeight="1" x14ac:dyDescent="0.25">
      <c r="B44" s="57"/>
      <c r="C44" s="181" t="s">
        <v>278</v>
      </c>
      <c r="D44" s="182"/>
      <c r="E44" s="182"/>
      <c r="F44" s="183"/>
      <c r="G44" s="183"/>
      <c r="H44" s="183"/>
      <c r="I44" s="151"/>
      <c r="J44" s="151"/>
      <c r="K44" s="151"/>
      <c r="L44" s="151"/>
      <c r="M44" s="168"/>
      <c r="N44" s="168"/>
      <c r="O44" s="169"/>
      <c r="P44" s="55"/>
    </row>
    <row r="45" spans="2:18" ht="60" customHeight="1" x14ac:dyDescent="0.25">
      <c r="B45" s="57"/>
      <c r="C45" s="181" t="s">
        <v>284</v>
      </c>
      <c r="D45" s="182"/>
      <c r="E45" s="182"/>
      <c r="F45" s="183"/>
      <c r="G45" s="183"/>
      <c r="H45" s="183"/>
      <c r="I45" s="151"/>
      <c r="J45" s="151"/>
      <c r="K45" s="151"/>
      <c r="L45" s="151"/>
      <c r="M45" s="168"/>
      <c r="N45" s="168"/>
      <c r="O45" s="169"/>
      <c r="P45" s="55"/>
    </row>
    <row r="46" spans="2:18" ht="60" customHeight="1" x14ac:dyDescent="0.25">
      <c r="B46" s="57"/>
      <c r="C46" s="181" t="s">
        <v>283</v>
      </c>
      <c r="D46" s="182"/>
      <c r="E46" s="182"/>
      <c r="F46" s="183"/>
      <c r="G46" s="183"/>
      <c r="H46" s="183"/>
      <c r="I46" s="151"/>
      <c r="J46" s="151"/>
      <c r="K46" s="151"/>
      <c r="L46" s="151"/>
      <c r="M46" s="168"/>
      <c r="N46" s="168"/>
      <c r="O46" s="169"/>
      <c r="P46" s="55"/>
    </row>
    <row r="47" spans="2:18" ht="54.75" customHeight="1" thickBot="1" x14ac:dyDescent="0.3">
      <c r="B47" s="57"/>
      <c r="C47" s="237" t="s">
        <v>540</v>
      </c>
      <c r="D47" s="238"/>
      <c r="E47" s="238"/>
      <c r="F47" s="233"/>
      <c r="G47" s="233"/>
      <c r="H47" s="233"/>
      <c r="I47" s="178"/>
      <c r="J47" s="178"/>
      <c r="K47" s="178"/>
      <c r="L47" s="178"/>
      <c r="M47" s="179"/>
      <c r="N47" s="179"/>
      <c r="O47" s="180"/>
      <c r="P47" s="55"/>
    </row>
    <row r="48" spans="2:18" ht="9" customHeight="1" thickBot="1" x14ac:dyDescent="0.3">
      <c r="B48" s="76"/>
      <c r="C48" s="103"/>
      <c r="D48" s="103"/>
      <c r="E48" s="103"/>
      <c r="F48" s="103"/>
      <c r="G48" s="103"/>
      <c r="H48" s="103"/>
      <c r="I48" s="104"/>
      <c r="J48" s="104"/>
      <c r="K48" s="104"/>
      <c r="L48" s="104"/>
      <c r="M48" s="104"/>
      <c r="N48" s="104"/>
      <c r="O48" s="104"/>
      <c r="P48" s="63"/>
    </row>
    <row r="49" spans="2:16" ht="9" customHeight="1" thickTop="1" thickBot="1" x14ac:dyDescent="0.3">
      <c r="B49" s="52"/>
      <c r="C49" s="52"/>
      <c r="D49" s="52"/>
      <c r="E49" s="52"/>
      <c r="F49" s="52"/>
      <c r="G49" s="52"/>
      <c r="H49" s="52"/>
      <c r="I49" s="52"/>
      <c r="J49" s="52"/>
      <c r="K49" s="52"/>
      <c r="L49" s="52"/>
      <c r="M49" s="52"/>
      <c r="N49" s="52"/>
      <c r="O49" s="52"/>
      <c r="P49" s="52"/>
    </row>
    <row r="50" spans="2:16" ht="22.5" customHeight="1" thickTop="1" thickBot="1" x14ac:dyDescent="0.3">
      <c r="B50" s="212" t="s">
        <v>384</v>
      </c>
      <c r="C50" s="190"/>
      <c r="D50" s="190"/>
      <c r="E50" s="190"/>
      <c r="F50" s="190"/>
      <c r="G50" s="190"/>
      <c r="H50" s="190"/>
      <c r="I50" s="190"/>
      <c r="J50" s="190"/>
      <c r="K50" s="190"/>
      <c r="L50" s="190"/>
      <c r="M50" s="190"/>
      <c r="N50" s="190"/>
      <c r="O50" s="190"/>
      <c r="P50" s="213"/>
    </row>
    <row r="51" spans="2:16" ht="9" customHeight="1" thickTop="1" x14ac:dyDescent="0.25">
      <c r="B51" s="99"/>
      <c r="C51" s="100"/>
      <c r="D51" s="100"/>
      <c r="E51" s="100"/>
      <c r="F51" s="100"/>
      <c r="G51" s="100"/>
      <c r="H51" s="100"/>
      <c r="I51" s="100"/>
      <c r="J51" s="100"/>
      <c r="K51" s="100"/>
      <c r="L51" s="100"/>
      <c r="M51" s="100"/>
      <c r="N51" s="100"/>
      <c r="O51" s="100"/>
      <c r="P51" s="68"/>
    </row>
    <row r="52" spans="2:16" ht="31.5" customHeight="1" x14ac:dyDescent="0.25">
      <c r="B52" s="57"/>
      <c r="C52" s="235" t="s">
        <v>556</v>
      </c>
      <c r="D52" s="235"/>
      <c r="E52" s="235"/>
      <c r="F52" s="235"/>
      <c r="G52" s="235"/>
      <c r="H52" s="235"/>
      <c r="I52" s="235"/>
      <c r="J52" s="235"/>
      <c r="K52" s="235"/>
      <c r="L52" s="235"/>
      <c r="M52" s="235"/>
      <c r="N52" s="235"/>
      <c r="O52" s="235"/>
      <c r="P52" s="55"/>
    </row>
    <row r="53" spans="2:16" ht="9.75" customHeight="1" thickBot="1" x14ac:dyDescent="0.3">
      <c r="B53" s="57"/>
      <c r="P53" s="55"/>
    </row>
    <row r="54" spans="2:16" ht="21" customHeight="1" x14ac:dyDescent="0.25">
      <c r="B54" s="57"/>
      <c r="D54" s="159" t="s">
        <v>545</v>
      </c>
      <c r="E54" s="160"/>
      <c r="F54" s="160"/>
      <c r="G54" s="160"/>
      <c r="H54" s="160"/>
      <c r="I54" s="160"/>
      <c r="J54" s="160"/>
      <c r="K54" s="160"/>
      <c r="L54" s="160"/>
      <c r="M54" s="160"/>
      <c r="N54" s="161"/>
      <c r="P54" s="55"/>
    </row>
    <row r="55" spans="2:16" ht="33.75" customHeight="1" x14ac:dyDescent="0.25">
      <c r="B55" s="57"/>
      <c r="D55" s="105" t="s">
        <v>543</v>
      </c>
      <c r="E55" s="155" t="s">
        <v>541</v>
      </c>
      <c r="F55" s="155"/>
      <c r="G55" s="155"/>
      <c r="H55" s="155"/>
      <c r="I55" s="155"/>
      <c r="J55" s="155"/>
      <c r="K55" s="155"/>
      <c r="L55" s="155"/>
      <c r="M55" s="155"/>
      <c r="N55" s="156"/>
      <c r="P55" s="55"/>
    </row>
    <row r="56" spans="2:16" ht="33.75" customHeight="1" thickBot="1" x14ac:dyDescent="0.3">
      <c r="B56" s="57"/>
      <c r="D56" s="106" t="s">
        <v>544</v>
      </c>
      <c r="E56" s="157" t="s">
        <v>542</v>
      </c>
      <c r="F56" s="157"/>
      <c r="G56" s="157"/>
      <c r="H56" s="157"/>
      <c r="I56" s="157"/>
      <c r="J56" s="157"/>
      <c r="K56" s="157"/>
      <c r="L56" s="157"/>
      <c r="M56" s="157"/>
      <c r="N56" s="158"/>
      <c r="P56" s="55"/>
    </row>
    <row r="57" spans="2:16" ht="7.5" customHeight="1" x14ac:dyDescent="0.25">
      <c r="B57" s="57"/>
      <c r="C57" s="107"/>
      <c r="D57" s="107"/>
      <c r="E57" s="107"/>
      <c r="F57" s="107"/>
      <c r="G57" s="107"/>
      <c r="H57" s="107"/>
      <c r="I57" s="107"/>
      <c r="J57" s="107"/>
      <c r="K57" s="107"/>
      <c r="L57" s="107"/>
      <c r="M57" s="107"/>
      <c r="N57" s="107"/>
      <c r="O57" s="107"/>
      <c r="P57" s="55"/>
    </row>
    <row r="58" spans="2:16" ht="35.25" customHeight="1" x14ac:dyDescent="0.25">
      <c r="B58" s="57"/>
      <c r="C58" s="235" t="s">
        <v>546</v>
      </c>
      <c r="D58" s="235"/>
      <c r="E58" s="235"/>
      <c r="F58" s="235"/>
      <c r="G58" s="235"/>
      <c r="H58" s="235"/>
      <c r="I58" s="235"/>
      <c r="J58" s="235"/>
      <c r="K58" s="235"/>
      <c r="L58" s="235"/>
      <c r="M58" s="235"/>
      <c r="N58" s="235"/>
      <c r="O58" s="235"/>
      <c r="P58" s="55"/>
    </row>
    <row r="59" spans="2:16" ht="9" customHeight="1" thickBot="1" x14ac:dyDescent="0.3">
      <c r="B59" s="57"/>
      <c r="C59" s="52"/>
      <c r="D59" s="52"/>
      <c r="E59" s="52"/>
      <c r="F59" s="52"/>
      <c r="G59" s="69"/>
      <c r="H59" s="69"/>
      <c r="I59" s="69"/>
      <c r="J59" s="69"/>
      <c r="K59" s="69"/>
      <c r="L59" s="69"/>
      <c r="M59" s="69"/>
      <c r="N59" s="69"/>
      <c r="O59" s="69"/>
      <c r="P59" s="55"/>
    </row>
    <row r="60" spans="2:16" ht="36.75" customHeight="1" x14ac:dyDescent="0.25">
      <c r="B60" s="57"/>
      <c r="C60" s="236" t="s">
        <v>271</v>
      </c>
      <c r="D60" s="153"/>
      <c r="E60" s="153" t="s">
        <v>273</v>
      </c>
      <c r="F60" s="153"/>
      <c r="G60" s="153"/>
      <c r="H60" s="153" t="s">
        <v>275</v>
      </c>
      <c r="I60" s="153"/>
      <c r="J60" s="152" t="s">
        <v>372</v>
      </c>
      <c r="K60" s="152"/>
      <c r="L60" s="153" t="s">
        <v>274</v>
      </c>
      <c r="M60" s="153"/>
      <c r="N60" s="153"/>
      <c r="O60" s="154"/>
      <c r="P60" s="55"/>
    </row>
    <row r="61" spans="2:16" ht="60.75" customHeight="1" x14ac:dyDescent="0.25">
      <c r="B61" s="57"/>
      <c r="C61" s="162" t="s">
        <v>276</v>
      </c>
      <c r="D61" s="163"/>
      <c r="E61" s="164" t="s">
        <v>285</v>
      </c>
      <c r="F61" s="164"/>
      <c r="G61" s="164"/>
      <c r="H61" s="164" t="s">
        <v>285</v>
      </c>
      <c r="I61" s="164"/>
      <c r="J61" s="164" t="s">
        <v>407</v>
      </c>
      <c r="K61" s="164"/>
      <c r="L61" s="165" t="s">
        <v>383</v>
      </c>
      <c r="M61" s="165"/>
      <c r="N61" s="165"/>
      <c r="O61" s="166"/>
      <c r="P61" s="55"/>
    </row>
    <row r="62" spans="2:16" ht="60.75" customHeight="1" x14ac:dyDescent="0.25">
      <c r="B62" s="57"/>
      <c r="C62" s="162" t="s">
        <v>277</v>
      </c>
      <c r="D62" s="163"/>
      <c r="E62" s="164" t="s">
        <v>391</v>
      </c>
      <c r="F62" s="164"/>
      <c r="G62" s="164"/>
      <c r="H62" s="164" t="s">
        <v>285</v>
      </c>
      <c r="I62" s="164"/>
      <c r="J62" s="164" t="s">
        <v>285</v>
      </c>
      <c r="K62" s="164"/>
      <c r="L62" s="165" t="s">
        <v>408</v>
      </c>
      <c r="M62" s="165"/>
      <c r="N62" s="165"/>
      <c r="O62" s="166"/>
      <c r="P62" s="55"/>
    </row>
    <row r="63" spans="2:16" ht="9" customHeight="1" x14ac:dyDescent="0.25">
      <c r="B63" s="57"/>
      <c r="C63" s="58"/>
      <c r="D63" s="58"/>
      <c r="E63" s="58"/>
      <c r="F63" s="58"/>
      <c r="G63" s="58"/>
      <c r="H63" s="58"/>
      <c r="I63" s="58"/>
      <c r="J63" s="58"/>
      <c r="K63" s="58"/>
      <c r="L63" s="58"/>
      <c r="M63" s="58"/>
      <c r="N63" s="58"/>
      <c r="O63" s="58"/>
      <c r="P63" s="55"/>
    </row>
    <row r="64" spans="2:16" s="80" customFormat="1" ht="58.5" customHeight="1" x14ac:dyDescent="0.25">
      <c r="B64" s="108"/>
      <c r="C64" s="171" t="s">
        <v>547</v>
      </c>
      <c r="D64" s="172"/>
      <c r="E64" s="172"/>
      <c r="F64" s="172"/>
      <c r="G64" s="172"/>
      <c r="H64" s="172"/>
      <c r="I64" s="172"/>
      <c r="J64" s="172"/>
      <c r="K64" s="172"/>
      <c r="L64" s="172"/>
      <c r="M64" s="172"/>
      <c r="N64" s="172"/>
      <c r="O64" s="172"/>
      <c r="P64" s="109"/>
    </row>
    <row r="65" spans="2:22" ht="9" customHeight="1" thickBot="1" x14ac:dyDescent="0.3">
      <c r="B65" s="57"/>
      <c r="C65" s="52"/>
      <c r="D65" s="52"/>
      <c r="E65" s="52"/>
      <c r="F65" s="52"/>
      <c r="G65" s="69"/>
      <c r="H65" s="69"/>
      <c r="I65" s="69"/>
      <c r="J65" s="69"/>
      <c r="K65" s="69"/>
      <c r="L65" s="69"/>
      <c r="M65" s="69"/>
      <c r="N65" s="69"/>
      <c r="O65" s="69"/>
      <c r="P65" s="55"/>
    </row>
    <row r="66" spans="2:22" ht="26.25" customHeight="1" thickTop="1" thickBot="1" x14ac:dyDescent="0.3">
      <c r="B66" s="57"/>
      <c r="C66" s="173" t="s">
        <v>539</v>
      </c>
      <c r="D66" s="174"/>
      <c r="E66" s="174"/>
      <c r="F66" s="174"/>
      <c r="G66" s="174"/>
      <c r="H66" s="174"/>
      <c r="I66" s="174"/>
      <c r="J66" s="174"/>
      <c r="K66" s="174"/>
      <c r="L66" s="174"/>
      <c r="M66" s="174"/>
      <c r="N66" s="174"/>
      <c r="O66" s="175"/>
      <c r="P66" s="55"/>
    </row>
    <row r="67" spans="2:22" ht="9" customHeight="1" thickTop="1" thickBot="1" x14ac:dyDescent="0.3">
      <c r="B67" s="57"/>
      <c r="C67" s="110"/>
      <c r="D67" s="110"/>
      <c r="E67" s="110"/>
      <c r="F67" s="110"/>
      <c r="G67" s="110"/>
      <c r="H67" s="110"/>
      <c r="I67" s="110"/>
      <c r="J67" s="110"/>
      <c r="K67" s="110"/>
      <c r="L67" s="110"/>
      <c r="M67" s="111"/>
      <c r="N67" s="111"/>
      <c r="O67" s="111"/>
      <c r="P67" s="55"/>
    </row>
    <row r="68" spans="2:22" ht="32.25" customHeight="1" thickBot="1" x14ac:dyDescent="0.3">
      <c r="B68" s="57"/>
      <c r="C68" s="227" t="s">
        <v>271</v>
      </c>
      <c r="D68" s="228"/>
      <c r="E68" s="228" t="s">
        <v>273</v>
      </c>
      <c r="F68" s="228"/>
      <c r="G68" s="228"/>
      <c r="H68" s="228" t="s">
        <v>275</v>
      </c>
      <c r="I68" s="228"/>
      <c r="J68" s="239" t="s">
        <v>372</v>
      </c>
      <c r="K68" s="239"/>
      <c r="L68" s="228" t="s">
        <v>274</v>
      </c>
      <c r="M68" s="228"/>
      <c r="N68" s="228"/>
      <c r="O68" s="234"/>
      <c r="P68" s="55"/>
    </row>
    <row r="69" spans="2:22" s="14" customFormat="1" ht="73.5" customHeight="1" x14ac:dyDescent="0.25">
      <c r="B69" s="112"/>
      <c r="C69" s="229" t="s">
        <v>276</v>
      </c>
      <c r="D69" s="230"/>
      <c r="E69" s="224"/>
      <c r="F69" s="224"/>
      <c r="G69" s="224"/>
      <c r="H69" s="224"/>
      <c r="I69" s="224"/>
      <c r="J69" s="164" t="str">
        <f t="shared" ref="J69" si="0">IF(U69&lt;8,"Si","Actualizar de acuerdo con la necesidad")</f>
        <v>Actualizar de acuerdo con la necesidad</v>
      </c>
      <c r="K69" s="164"/>
      <c r="L69" s="225"/>
      <c r="M69" s="225"/>
      <c r="N69" s="225"/>
      <c r="O69" s="226"/>
      <c r="P69" s="113"/>
      <c r="R69" s="41">
        <f>IF(E69="Si",5,IF(E69="Parcialmente",2,IF(E69="No",-1,0)))</f>
        <v>0</v>
      </c>
      <c r="S69" s="41">
        <f>IF(H69="Si",3,IF(H69="Parcialmente",1,IF(H69="No",-1,0)))</f>
        <v>0</v>
      </c>
      <c r="T69" s="41">
        <f>R69+S69</f>
        <v>0</v>
      </c>
      <c r="U69" s="41" t="str">
        <f>IF(COUNTIF(R69:T69,0)&lt;&gt;3,T69,".")</f>
        <v>.</v>
      </c>
      <c r="V69" s="41">
        <f>IF(AND(R69&lt;&gt;0,S69&lt;&gt;0),R69+S69,18)</f>
        <v>18</v>
      </c>
    </row>
    <row r="70" spans="2:22" s="14" customFormat="1" ht="73.5" customHeight="1" x14ac:dyDescent="0.25">
      <c r="B70" s="112"/>
      <c r="C70" s="220" t="s">
        <v>277</v>
      </c>
      <c r="D70" s="221"/>
      <c r="E70" s="183"/>
      <c r="F70" s="183"/>
      <c r="G70" s="183"/>
      <c r="H70" s="183"/>
      <c r="I70" s="183"/>
      <c r="J70" s="164" t="str">
        <f t="shared" ref="J70" si="1">IF(U70&lt;8,"Si","Actualizar de acuerdo con la necesidad")</f>
        <v>Actualizar de acuerdo con la necesidad</v>
      </c>
      <c r="K70" s="164"/>
      <c r="L70" s="222"/>
      <c r="M70" s="222"/>
      <c r="N70" s="222"/>
      <c r="O70" s="223"/>
      <c r="P70" s="113"/>
      <c r="R70" s="41">
        <f t="shared" ref="R70:R77" si="2">IF(E70="Si",5,IF(E70="Parcialmente",2,IF(E70="No",-1,0)))</f>
        <v>0</v>
      </c>
      <c r="S70" s="41">
        <f t="shared" ref="S70:S77" si="3">IF(H70="Si",3,IF(H70="Parcialmente",1,IF(H70="No",-1,0)))</f>
        <v>0</v>
      </c>
      <c r="T70" s="41">
        <f t="shared" ref="T70:T78" si="4">R70+S70</f>
        <v>0</v>
      </c>
      <c r="U70" s="41" t="str">
        <f t="shared" ref="U70:U79" si="5">IF(COUNTIF(R70:T70,0)&lt;&gt;3,T70,".")</f>
        <v>.</v>
      </c>
      <c r="V70" s="41">
        <f t="shared" ref="V70:V79" si="6">IF(AND(R70&lt;&gt;0,S70&lt;&gt;0),R70+S70,18)</f>
        <v>18</v>
      </c>
    </row>
    <row r="71" spans="2:22" s="14" customFormat="1" ht="73.5" customHeight="1" x14ac:dyDescent="0.25">
      <c r="B71" s="112"/>
      <c r="C71" s="220" t="s">
        <v>286</v>
      </c>
      <c r="D71" s="221"/>
      <c r="E71" s="183"/>
      <c r="F71" s="183"/>
      <c r="G71" s="183"/>
      <c r="H71" s="183"/>
      <c r="I71" s="183"/>
      <c r="J71" s="164" t="str">
        <f t="shared" ref="J71" si="7">IF(U71&lt;8,"Si","Actualizar de acuerdo con la necesidad")</f>
        <v>Actualizar de acuerdo con la necesidad</v>
      </c>
      <c r="K71" s="164"/>
      <c r="L71" s="222"/>
      <c r="M71" s="222"/>
      <c r="N71" s="222"/>
      <c r="O71" s="223"/>
      <c r="P71" s="113"/>
      <c r="R71" s="41">
        <f t="shared" si="2"/>
        <v>0</v>
      </c>
      <c r="S71" s="41">
        <f t="shared" si="3"/>
        <v>0</v>
      </c>
      <c r="T71" s="41">
        <f t="shared" si="4"/>
        <v>0</v>
      </c>
      <c r="U71" s="41" t="str">
        <f>IF(COUNTIF(R71:T71,0)&lt;&gt;3,T71,".")</f>
        <v>.</v>
      </c>
      <c r="V71" s="41">
        <f t="shared" si="6"/>
        <v>18</v>
      </c>
    </row>
    <row r="72" spans="2:22" s="14" customFormat="1" ht="73.5" customHeight="1" x14ac:dyDescent="0.25">
      <c r="B72" s="112"/>
      <c r="C72" s="220" t="s">
        <v>280</v>
      </c>
      <c r="D72" s="221"/>
      <c r="E72" s="183"/>
      <c r="F72" s="183"/>
      <c r="G72" s="183"/>
      <c r="H72" s="183"/>
      <c r="I72" s="183"/>
      <c r="J72" s="164" t="str">
        <f t="shared" ref="J72:J74" si="8">IF(U72&lt;8,"Si","Actualizar de acuerdo con la necesidad")</f>
        <v>Actualizar de acuerdo con la necesidad</v>
      </c>
      <c r="K72" s="164"/>
      <c r="L72" s="222"/>
      <c r="M72" s="222"/>
      <c r="N72" s="222"/>
      <c r="O72" s="223"/>
      <c r="P72" s="113"/>
      <c r="R72" s="41">
        <f t="shared" si="2"/>
        <v>0</v>
      </c>
      <c r="S72" s="41">
        <f t="shared" si="3"/>
        <v>0</v>
      </c>
      <c r="T72" s="41">
        <f t="shared" si="4"/>
        <v>0</v>
      </c>
      <c r="U72" s="41" t="str">
        <f t="shared" si="5"/>
        <v>.</v>
      </c>
      <c r="V72" s="41">
        <f t="shared" si="6"/>
        <v>18</v>
      </c>
    </row>
    <row r="73" spans="2:22" s="14" customFormat="1" ht="73.5" customHeight="1" x14ac:dyDescent="0.25">
      <c r="B73" s="112"/>
      <c r="C73" s="220" t="s">
        <v>281</v>
      </c>
      <c r="D73" s="221"/>
      <c r="E73" s="183"/>
      <c r="F73" s="183"/>
      <c r="G73" s="183"/>
      <c r="H73" s="183"/>
      <c r="I73" s="183"/>
      <c r="J73" s="164" t="str">
        <f t="shared" si="8"/>
        <v>Actualizar de acuerdo con la necesidad</v>
      </c>
      <c r="K73" s="164"/>
      <c r="L73" s="222"/>
      <c r="M73" s="222"/>
      <c r="N73" s="222"/>
      <c r="O73" s="223"/>
      <c r="P73" s="113"/>
      <c r="R73" s="41">
        <f t="shared" si="2"/>
        <v>0</v>
      </c>
      <c r="S73" s="41">
        <f t="shared" si="3"/>
        <v>0</v>
      </c>
      <c r="T73" s="41">
        <f t="shared" si="4"/>
        <v>0</v>
      </c>
      <c r="U73" s="41" t="str">
        <f>IF(COUNTIF(R73:T73,0)&lt;&gt;3,T73,".")</f>
        <v>.</v>
      </c>
      <c r="V73" s="41">
        <f t="shared" si="6"/>
        <v>18</v>
      </c>
    </row>
    <row r="74" spans="2:22" s="14" customFormat="1" ht="73.5" customHeight="1" x14ac:dyDescent="0.25">
      <c r="B74" s="112"/>
      <c r="C74" s="220" t="s">
        <v>282</v>
      </c>
      <c r="D74" s="221"/>
      <c r="E74" s="183"/>
      <c r="F74" s="183"/>
      <c r="G74" s="183"/>
      <c r="H74" s="183"/>
      <c r="I74" s="183"/>
      <c r="J74" s="164" t="str">
        <f t="shared" si="8"/>
        <v>Actualizar de acuerdo con la necesidad</v>
      </c>
      <c r="K74" s="164"/>
      <c r="L74" s="222"/>
      <c r="M74" s="222"/>
      <c r="N74" s="222"/>
      <c r="O74" s="223"/>
      <c r="P74" s="113"/>
      <c r="R74" s="41">
        <f t="shared" si="2"/>
        <v>0</v>
      </c>
      <c r="S74" s="41">
        <f t="shared" si="3"/>
        <v>0</v>
      </c>
      <c r="T74" s="41">
        <f t="shared" si="4"/>
        <v>0</v>
      </c>
      <c r="U74" s="41" t="str">
        <f t="shared" si="5"/>
        <v>.</v>
      </c>
      <c r="V74" s="41">
        <f t="shared" si="6"/>
        <v>18</v>
      </c>
    </row>
    <row r="75" spans="2:22" ht="73.5" customHeight="1" x14ac:dyDescent="0.25">
      <c r="B75" s="57"/>
      <c r="C75" s="220" t="s">
        <v>314</v>
      </c>
      <c r="D75" s="221"/>
      <c r="E75" s="183"/>
      <c r="F75" s="183"/>
      <c r="G75" s="183"/>
      <c r="H75" s="183"/>
      <c r="I75" s="183"/>
      <c r="J75" s="164" t="str">
        <f t="shared" ref="J75:J78" si="9">IF(U75&lt;8,"Si","Actualizar de acuerdo con la necesidad")</f>
        <v>Actualizar de acuerdo con la necesidad</v>
      </c>
      <c r="K75" s="164"/>
      <c r="L75" s="222"/>
      <c r="M75" s="222"/>
      <c r="N75" s="222"/>
      <c r="O75" s="223"/>
      <c r="P75" s="55"/>
      <c r="R75" s="41">
        <f t="shared" si="2"/>
        <v>0</v>
      </c>
      <c r="S75" s="41">
        <f t="shared" si="3"/>
        <v>0</v>
      </c>
      <c r="T75" s="41">
        <f t="shared" si="4"/>
        <v>0</v>
      </c>
      <c r="U75" s="41" t="str">
        <f t="shared" si="5"/>
        <v>.</v>
      </c>
      <c r="V75" s="41">
        <f t="shared" si="6"/>
        <v>18</v>
      </c>
    </row>
    <row r="76" spans="2:22" ht="73.5" customHeight="1" x14ac:dyDescent="0.25">
      <c r="B76" s="57"/>
      <c r="C76" s="220" t="s">
        <v>278</v>
      </c>
      <c r="D76" s="221"/>
      <c r="E76" s="183"/>
      <c r="F76" s="183"/>
      <c r="G76" s="183"/>
      <c r="H76" s="183"/>
      <c r="I76" s="183"/>
      <c r="J76" s="164" t="str">
        <f t="shared" si="9"/>
        <v>Actualizar de acuerdo con la necesidad</v>
      </c>
      <c r="K76" s="164"/>
      <c r="L76" s="222"/>
      <c r="M76" s="222"/>
      <c r="N76" s="222"/>
      <c r="O76" s="223"/>
      <c r="P76" s="55"/>
      <c r="R76" s="41">
        <f t="shared" si="2"/>
        <v>0</v>
      </c>
      <c r="S76" s="41">
        <f t="shared" si="3"/>
        <v>0</v>
      </c>
      <c r="T76" s="41">
        <f t="shared" si="4"/>
        <v>0</v>
      </c>
      <c r="U76" s="41" t="str">
        <f t="shared" si="5"/>
        <v>.</v>
      </c>
      <c r="V76" s="41">
        <f t="shared" si="6"/>
        <v>18</v>
      </c>
    </row>
    <row r="77" spans="2:22" ht="73.5" customHeight="1" x14ac:dyDescent="0.25">
      <c r="B77" s="57"/>
      <c r="C77" s="220" t="s">
        <v>284</v>
      </c>
      <c r="D77" s="221"/>
      <c r="E77" s="183"/>
      <c r="F77" s="183"/>
      <c r="G77" s="183"/>
      <c r="H77" s="183"/>
      <c r="I77" s="183"/>
      <c r="J77" s="164" t="str">
        <f t="shared" si="9"/>
        <v>Actualizar de acuerdo con la necesidad</v>
      </c>
      <c r="K77" s="164"/>
      <c r="L77" s="222"/>
      <c r="M77" s="222"/>
      <c r="N77" s="222"/>
      <c r="O77" s="223"/>
      <c r="P77" s="55"/>
      <c r="R77" s="41">
        <f t="shared" si="2"/>
        <v>0</v>
      </c>
      <c r="S77" s="41">
        <f t="shared" si="3"/>
        <v>0</v>
      </c>
      <c r="T77" s="41">
        <f t="shared" si="4"/>
        <v>0</v>
      </c>
      <c r="U77" s="41" t="str">
        <f t="shared" si="5"/>
        <v>.</v>
      </c>
      <c r="V77" s="41">
        <f t="shared" si="6"/>
        <v>18</v>
      </c>
    </row>
    <row r="78" spans="2:22" ht="73.5" customHeight="1" x14ac:dyDescent="0.25">
      <c r="B78" s="57"/>
      <c r="C78" s="220" t="s">
        <v>283</v>
      </c>
      <c r="D78" s="221"/>
      <c r="E78" s="183"/>
      <c r="F78" s="183"/>
      <c r="G78" s="183"/>
      <c r="H78" s="183"/>
      <c r="I78" s="183"/>
      <c r="J78" s="164" t="str">
        <f t="shared" si="9"/>
        <v>Actualizar de acuerdo con la necesidad</v>
      </c>
      <c r="K78" s="164"/>
      <c r="L78" s="222"/>
      <c r="M78" s="222"/>
      <c r="N78" s="222"/>
      <c r="O78" s="223"/>
      <c r="P78" s="55"/>
      <c r="R78" s="41">
        <f>IF(E78="Si",5,IF(E78="Parcialmente",2,IF(E78="No",-1,0)))</f>
        <v>0</v>
      </c>
      <c r="S78" s="41">
        <f>IF(H78="Si",3,IF(H78="Parcialmente",1,IF(H78="No",-1,0)))</f>
        <v>0</v>
      </c>
      <c r="T78" s="41">
        <f t="shared" si="4"/>
        <v>0</v>
      </c>
      <c r="U78" s="41" t="str">
        <f t="shared" si="5"/>
        <v>.</v>
      </c>
      <c r="V78" s="41">
        <f t="shared" si="6"/>
        <v>18</v>
      </c>
    </row>
    <row r="79" spans="2:22" ht="73.5" customHeight="1" thickBot="1" x14ac:dyDescent="0.3">
      <c r="B79" s="57"/>
      <c r="C79" s="246" t="s">
        <v>279</v>
      </c>
      <c r="D79" s="247"/>
      <c r="E79" s="233"/>
      <c r="F79" s="233"/>
      <c r="G79" s="233"/>
      <c r="H79" s="233"/>
      <c r="I79" s="233"/>
      <c r="J79" s="245" t="str">
        <f t="shared" ref="J79" si="10">IF(U79&lt;8,"Si","Actualizar de acuerdo con la necesidad")</f>
        <v>Actualizar de acuerdo con la necesidad</v>
      </c>
      <c r="K79" s="245"/>
      <c r="L79" s="231"/>
      <c r="M79" s="231"/>
      <c r="N79" s="231"/>
      <c r="O79" s="232"/>
      <c r="P79" s="55"/>
      <c r="R79" s="41">
        <f>IF(E79="Si",5,IF(E79="Parcialmente",2,IF(E79="No",-1,0)))</f>
        <v>0</v>
      </c>
      <c r="S79" s="41">
        <f>IF(H79="Si",3,IF(H79="Parcialmente",1,IF(H79="No",-1,0)))</f>
        <v>0</v>
      </c>
      <c r="T79" s="41">
        <f>R79+S79</f>
        <v>0</v>
      </c>
      <c r="U79" s="41" t="str">
        <f t="shared" si="5"/>
        <v>.</v>
      </c>
      <c r="V79" s="41">
        <f t="shared" si="6"/>
        <v>18</v>
      </c>
    </row>
    <row r="80" spans="2:22" ht="9" customHeight="1" thickBot="1" x14ac:dyDescent="0.3">
      <c r="B80" s="76"/>
      <c r="C80" s="77"/>
      <c r="D80" s="77"/>
      <c r="E80" s="77"/>
      <c r="F80" s="77"/>
      <c r="G80" s="77"/>
      <c r="H80" s="77"/>
      <c r="I80" s="77"/>
      <c r="J80" s="77"/>
      <c r="K80" s="77"/>
      <c r="L80" s="77"/>
      <c r="M80" s="77"/>
      <c r="N80" s="77"/>
      <c r="O80" s="77"/>
      <c r="P80" s="63"/>
    </row>
    <row r="81" spans="2:18" ht="9" customHeight="1" thickTop="1" thickBot="1" x14ac:dyDescent="0.3">
      <c r="B81" s="52"/>
      <c r="C81" s="52"/>
      <c r="D81" s="52"/>
      <c r="E81" s="52"/>
      <c r="F81" s="52"/>
      <c r="G81" s="52"/>
      <c r="H81" s="244"/>
      <c r="I81" s="244"/>
      <c r="J81" s="244"/>
      <c r="K81" s="244"/>
      <c r="L81" s="244"/>
      <c r="M81" s="52"/>
      <c r="N81" s="52"/>
      <c r="O81" s="52"/>
      <c r="P81" s="52"/>
    </row>
    <row r="82" spans="2:18" ht="17.25" thickTop="1" thickBot="1" x14ac:dyDescent="0.3">
      <c r="B82" s="240" t="s">
        <v>379</v>
      </c>
      <c r="C82" s="241"/>
      <c r="D82" s="241"/>
      <c r="E82" s="241"/>
      <c r="F82" s="241"/>
      <c r="G82" s="241"/>
      <c r="H82" s="241"/>
      <c r="I82" s="241"/>
      <c r="J82" s="241"/>
      <c r="K82" s="241"/>
      <c r="L82" s="241"/>
      <c r="M82" s="241"/>
      <c r="N82" s="241"/>
      <c r="O82" s="241"/>
      <c r="P82" s="242"/>
    </row>
    <row r="83" spans="2:18" ht="9" customHeight="1" thickTop="1" x14ac:dyDescent="0.25">
      <c r="B83" s="99"/>
      <c r="C83" s="100"/>
      <c r="D83" s="100"/>
      <c r="E83" s="100"/>
      <c r="F83" s="100"/>
      <c r="G83" s="100"/>
      <c r="H83" s="243"/>
      <c r="I83" s="243"/>
      <c r="J83" s="243"/>
      <c r="K83" s="243"/>
      <c r="L83" s="243"/>
      <c r="M83" s="100"/>
      <c r="N83" s="100"/>
      <c r="O83" s="100"/>
      <c r="P83" s="68"/>
    </row>
    <row r="84" spans="2:18" ht="36" customHeight="1" x14ac:dyDescent="0.35">
      <c r="B84" s="57"/>
      <c r="C84" s="252" t="s">
        <v>558</v>
      </c>
      <c r="D84" s="253"/>
      <c r="E84" s="253"/>
      <c r="F84" s="253"/>
      <c r="G84" s="253"/>
      <c r="H84" s="253"/>
      <c r="I84" s="253"/>
      <c r="J84" s="253"/>
      <c r="K84" s="253"/>
      <c r="L84" s="253"/>
      <c r="M84" s="253"/>
      <c r="N84" s="253"/>
      <c r="O84" s="253"/>
      <c r="P84" s="55"/>
      <c r="R84" s="44"/>
    </row>
    <row r="85" spans="2:18" ht="9" customHeight="1" x14ac:dyDescent="0.35">
      <c r="B85" s="57"/>
      <c r="C85" s="85"/>
      <c r="D85" s="86"/>
      <c r="E85" s="86"/>
      <c r="F85" s="86"/>
      <c r="G85" s="86"/>
      <c r="H85" s="86"/>
      <c r="I85" s="86"/>
      <c r="J85" s="86"/>
      <c r="K85" s="86"/>
      <c r="L85" s="86"/>
      <c r="M85" s="86"/>
      <c r="N85" s="86"/>
      <c r="O85" s="86"/>
      <c r="P85" s="55"/>
      <c r="R85" s="44"/>
    </row>
    <row r="86" spans="2:18" ht="32.25" customHeight="1" x14ac:dyDescent="0.35">
      <c r="B86" s="57"/>
      <c r="C86" s="170" t="s">
        <v>559</v>
      </c>
      <c r="D86" s="170"/>
      <c r="E86" s="170"/>
      <c r="F86" s="170"/>
      <c r="G86" s="170"/>
      <c r="H86" s="170"/>
      <c r="I86" s="170"/>
      <c r="J86" s="170"/>
      <c r="K86" s="170"/>
      <c r="L86" s="170"/>
      <c r="M86" s="170"/>
      <c r="N86" s="170"/>
      <c r="O86" s="170"/>
      <c r="P86" s="55"/>
      <c r="R86" s="44"/>
    </row>
    <row r="87" spans="2:18" ht="9" customHeight="1" x14ac:dyDescent="0.35">
      <c r="B87" s="57"/>
      <c r="C87" s="114"/>
      <c r="D87" s="114"/>
      <c r="E87" s="114"/>
      <c r="F87" s="114"/>
      <c r="G87" s="114"/>
      <c r="H87" s="114"/>
      <c r="I87" s="114"/>
      <c r="J87" s="114"/>
      <c r="K87" s="114"/>
      <c r="L87" s="114"/>
      <c r="M87" s="114"/>
      <c r="N87" s="114"/>
      <c r="O87" s="114"/>
      <c r="P87" s="55"/>
      <c r="R87" s="44"/>
    </row>
    <row r="88" spans="2:18" ht="44.25" customHeight="1" x14ac:dyDescent="0.35">
      <c r="B88" s="57"/>
      <c r="C88" s="147" t="s">
        <v>557</v>
      </c>
      <c r="D88" s="148"/>
      <c r="E88" s="148"/>
      <c r="F88" s="148"/>
      <c r="G88" s="148"/>
      <c r="H88" s="148"/>
      <c r="I88" s="148"/>
      <c r="J88" s="148"/>
      <c r="K88" s="148"/>
      <c r="L88" s="148"/>
      <c r="M88" s="148"/>
      <c r="N88" s="148"/>
      <c r="O88" s="148"/>
      <c r="P88" s="55"/>
      <c r="R88" s="44"/>
    </row>
    <row r="89" spans="2:18" ht="9" customHeight="1" thickBot="1" x14ac:dyDescent="0.3">
      <c r="B89" s="57"/>
      <c r="C89" s="268" t="s">
        <v>289</v>
      </c>
      <c r="D89" s="269"/>
      <c r="E89" s="269"/>
      <c r="F89" s="269"/>
      <c r="G89" s="269"/>
      <c r="H89" s="269"/>
      <c r="I89" s="269"/>
      <c r="J89" s="269"/>
      <c r="K89" s="269"/>
      <c r="L89" s="269"/>
      <c r="M89" s="269"/>
      <c r="N89" s="269"/>
      <c r="O89" s="269"/>
      <c r="P89" s="72"/>
    </row>
    <row r="90" spans="2:18" ht="31.5" customHeight="1" x14ac:dyDescent="0.25">
      <c r="B90" s="57"/>
      <c r="C90" s="267" t="s">
        <v>271</v>
      </c>
      <c r="D90" s="254"/>
      <c r="E90" s="254" t="s">
        <v>6</v>
      </c>
      <c r="F90" s="254"/>
      <c r="G90" s="254"/>
      <c r="H90" s="254"/>
      <c r="I90" s="254" t="s">
        <v>274</v>
      </c>
      <c r="J90" s="254"/>
      <c r="K90" s="254"/>
      <c r="L90" s="254"/>
      <c r="M90" s="254"/>
      <c r="N90" s="115" t="s">
        <v>409</v>
      </c>
      <c r="O90" s="71" t="s">
        <v>380</v>
      </c>
      <c r="P90" s="72"/>
      <c r="Q90" s="88"/>
    </row>
    <row r="91" spans="2:18" ht="75" customHeight="1" x14ac:dyDescent="0.25">
      <c r="B91" s="57">
        <f>O91</f>
        <v>0</v>
      </c>
      <c r="C91" s="263" t="str">
        <f t="shared" ref="C91:C101" si="11">C69</f>
        <v>1. Los criterios de evaluación y promoción.</v>
      </c>
      <c r="D91" s="264"/>
      <c r="E91" s="249">
        <f>IFERROR(VLOOKUP(R91,Estados!$A$2:$F$11,6,0),0)</f>
        <v>0</v>
      </c>
      <c r="F91" s="250"/>
      <c r="G91" s="250"/>
      <c r="H91" s="251"/>
      <c r="I91" s="248">
        <f>L69</f>
        <v>0</v>
      </c>
      <c r="J91" s="248"/>
      <c r="K91" s="248"/>
      <c r="L91" s="248"/>
      <c r="M91" s="248"/>
      <c r="N91" s="119"/>
      <c r="O91" s="120"/>
      <c r="P91" s="72"/>
      <c r="R91" s="51">
        <f t="shared" ref="R91:R101" si="12">V69</f>
        <v>18</v>
      </c>
    </row>
    <row r="92" spans="2:18" ht="75" customHeight="1" x14ac:dyDescent="0.25">
      <c r="B92" s="57">
        <f t="shared" ref="B92:B101" si="13">O92</f>
        <v>0</v>
      </c>
      <c r="C92" s="263" t="str">
        <f t="shared" si="11"/>
        <v>2. La escala de valoración institucional y su respectiva equivalencia con la escala nacional.</v>
      </c>
      <c r="D92" s="264"/>
      <c r="E92" s="249">
        <f>IFERROR(VLOOKUP(R92,Estados!$A$2:$F$11,6,0),0)</f>
        <v>0</v>
      </c>
      <c r="F92" s="250"/>
      <c r="G92" s="250"/>
      <c r="H92" s="251"/>
      <c r="I92" s="258">
        <f>L70</f>
        <v>0</v>
      </c>
      <c r="J92" s="258"/>
      <c r="K92" s="258"/>
      <c r="L92" s="258"/>
      <c r="M92" s="258"/>
      <c r="N92" s="119"/>
      <c r="O92" s="120"/>
      <c r="P92" s="74"/>
      <c r="Q92" s="89"/>
      <c r="R92" s="51">
        <f t="shared" si="12"/>
        <v>18</v>
      </c>
    </row>
    <row r="93" spans="2:18" ht="75" customHeight="1" x14ac:dyDescent="0.25">
      <c r="B93" s="57">
        <f t="shared" si="13"/>
        <v>0</v>
      </c>
      <c r="C93" s="263" t="str">
        <f t="shared" si="11"/>
        <v>3. Las estrategias de valoración integral de los desempeños de los estudiantes.</v>
      </c>
      <c r="D93" s="264"/>
      <c r="E93" s="249">
        <f>IFERROR(VLOOKUP(R93,Estados!$A$2:$F$11,6,0),0)</f>
        <v>0</v>
      </c>
      <c r="F93" s="250"/>
      <c r="G93" s="250"/>
      <c r="H93" s="251"/>
      <c r="I93" s="248">
        <f>L71</f>
        <v>0</v>
      </c>
      <c r="J93" s="248"/>
      <c r="K93" s="248"/>
      <c r="L93" s="248"/>
      <c r="M93" s="248"/>
      <c r="N93" s="119"/>
      <c r="O93" s="120"/>
      <c r="P93" s="74"/>
      <c r="Q93" s="89"/>
      <c r="R93" s="51">
        <f t="shared" si="12"/>
        <v>18</v>
      </c>
    </row>
    <row r="94" spans="2:18" ht="75" customHeight="1" x14ac:dyDescent="0.25">
      <c r="B94" s="57">
        <f t="shared" si="13"/>
        <v>0</v>
      </c>
      <c r="C94" s="263" t="str">
        <f t="shared" si="11"/>
        <v>4. Las acciones de seguimiento para el mejoramiento de los desempeños de los estudiantes durante el año escolar.</v>
      </c>
      <c r="D94" s="264"/>
      <c r="E94" s="249">
        <f>IFERROR(VLOOKUP(R94,Estados!$A$2:$F$11,6,0),0)</f>
        <v>0</v>
      </c>
      <c r="F94" s="250"/>
      <c r="G94" s="250"/>
      <c r="H94" s="251"/>
      <c r="I94" s="248">
        <f t="shared" ref="I94:I101" si="14">L72</f>
        <v>0</v>
      </c>
      <c r="J94" s="248"/>
      <c r="K94" s="248"/>
      <c r="L94" s="248"/>
      <c r="M94" s="248"/>
      <c r="N94" s="119"/>
      <c r="O94" s="120"/>
      <c r="P94" s="74"/>
      <c r="Q94" s="89"/>
      <c r="R94" s="51">
        <f t="shared" si="12"/>
        <v>18</v>
      </c>
    </row>
    <row r="95" spans="2:18" ht="75" customHeight="1" x14ac:dyDescent="0.25">
      <c r="B95" s="57">
        <f t="shared" si="13"/>
        <v>0</v>
      </c>
      <c r="C95" s="263" t="str">
        <f t="shared" si="11"/>
        <v>5. Los procesos de autoevaluación de los estudiantes.</v>
      </c>
      <c r="D95" s="264"/>
      <c r="E95" s="249">
        <f>IFERROR(VLOOKUP(R95,Estados!$A$2:$F$11,6,0),0)</f>
        <v>0</v>
      </c>
      <c r="F95" s="250"/>
      <c r="G95" s="250"/>
      <c r="H95" s="251"/>
      <c r="I95" s="248">
        <f t="shared" si="14"/>
        <v>0</v>
      </c>
      <c r="J95" s="248"/>
      <c r="K95" s="248"/>
      <c r="L95" s="248"/>
      <c r="M95" s="248"/>
      <c r="N95" s="119"/>
      <c r="O95" s="120"/>
      <c r="P95" s="74"/>
      <c r="Q95" s="89"/>
      <c r="R95" s="51">
        <f t="shared" si="12"/>
        <v>18</v>
      </c>
    </row>
    <row r="96" spans="2:18" ht="75" customHeight="1" x14ac:dyDescent="0.25">
      <c r="B96" s="57">
        <f t="shared" si="13"/>
        <v>0</v>
      </c>
      <c r="C96" s="263" t="str">
        <f t="shared" si="11"/>
        <v>6. Las estrategias de apoyo necesarias para resolver situaciones pedagógicas pendientes de los estudiantes.</v>
      </c>
      <c r="D96" s="264"/>
      <c r="E96" s="249">
        <f>IFERROR(VLOOKUP(R96,Estados!$A$2:$F$11,6,0),0)</f>
        <v>0</v>
      </c>
      <c r="F96" s="250"/>
      <c r="G96" s="250"/>
      <c r="H96" s="251"/>
      <c r="I96" s="248">
        <f t="shared" si="14"/>
        <v>0</v>
      </c>
      <c r="J96" s="248"/>
      <c r="K96" s="248"/>
      <c r="L96" s="248"/>
      <c r="M96" s="248"/>
      <c r="N96" s="119"/>
      <c r="O96" s="120"/>
      <c r="P96" s="74"/>
      <c r="Q96" s="89"/>
      <c r="R96" s="51">
        <f t="shared" si="12"/>
        <v>18</v>
      </c>
    </row>
    <row r="97" spans="2:18" ht="75" customHeight="1" x14ac:dyDescent="0.25">
      <c r="B97" s="57">
        <f t="shared" si="13"/>
        <v>0</v>
      </c>
      <c r="C97" s="263" t="str">
        <f t="shared" si="11"/>
        <v>7. Las acciones para garantizar que los directivos docentes y docentes del establecimiento educativo cumplan con los procesos evaluativos estipulados en el sistema institucional de evaluación.</v>
      </c>
      <c r="D97" s="264"/>
      <c r="E97" s="249">
        <f>IFERROR(VLOOKUP(R97,Estados!$A$2:$F$11,6,0),0)</f>
        <v>0</v>
      </c>
      <c r="F97" s="250"/>
      <c r="G97" s="250"/>
      <c r="H97" s="251"/>
      <c r="I97" s="248">
        <f t="shared" si="14"/>
        <v>0</v>
      </c>
      <c r="J97" s="248"/>
      <c r="K97" s="248"/>
      <c r="L97" s="248"/>
      <c r="M97" s="248"/>
      <c r="N97" s="119"/>
      <c r="O97" s="120"/>
      <c r="P97" s="74"/>
      <c r="Q97" s="89"/>
      <c r="R97" s="51">
        <f t="shared" si="12"/>
        <v>18</v>
      </c>
    </row>
    <row r="98" spans="2:18" ht="75" customHeight="1" x14ac:dyDescent="0.25">
      <c r="B98" s="57">
        <f t="shared" si="13"/>
        <v>0</v>
      </c>
      <c r="C98" s="263" t="str">
        <f t="shared" si="11"/>
        <v>8. La periodicidad de entrega de informes a los padres de familia.</v>
      </c>
      <c r="D98" s="264"/>
      <c r="E98" s="249">
        <f>IFERROR(VLOOKUP(R98,Estados!$A$2:$F$11,6,0),0)</f>
        <v>0</v>
      </c>
      <c r="F98" s="250"/>
      <c r="G98" s="250"/>
      <c r="H98" s="251"/>
      <c r="I98" s="248">
        <f t="shared" si="14"/>
        <v>0</v>
      </c>
      <c r="J98" s="248"/>
      <c r="K98" s="248"/>
      <c r="L98" s="248"/>
      <c r="M98" s="248"/>
      <c r="N98" s="119"/>
      <c r="O98" s="120"/>
      <c r="P98" s="74"/>
      <c r="Q98" s="89"/>
      <c r="R98" s="51">
        <f t="shared" si="12"/>
        <v>18</v>
      </c>
    </row>
    <row r="99" spans="2:18" ht="75" customHeight="1" x14ac:dyDescent="0.25">
      <c r="B99" s="57">
        <f t="shared" si="13"/>
        <v>0</v>
      </c>
      <c r="C99" s="263" t="str">
        <f t="shared" si="11"/>
        <v>9. La estructura de los informes de los estudiantes, para que sean claros, comprensibles y den información integral del avance en la formación.</v>
      </c>
      <c r="D99" s="264"/>
      <c r="E99" s="249">
        <f>IFERROR(VLOOKUP(R99,Estados!$A$2:$F$11,6,0),0)</f>
        <v>0</v>
      </c>
      <c r="F99" s="250"/>
      <c r="G99" s="250"/>
      <c r="H99" s="251"/>
      <c r="I99" s="248">
        <f t="shared" si="14"/>
        <v>0</v>
      </c>
      <c r="J99" s="248"/>
      <c r="K99" s="248"/>
      <c r="L99" s="248"/>
      <c r="M99" s="248"/>
      <c r="N99" s="119"/>
      <c r="O99" s="120"/>
      <c r="P99" s="74"/>
      <c r="Q99" s="89"/>
      <c r="R99" s="51">
        <f t="shared" si="12"/>
        <v>18</v>
      </c>
    </row>
    <row r="100" spans="2:18" ht="75" customHeight="1" x14ac:dyDescent="0.25">
      <c r="B100" s="57">
        <f t="shared" si="13"/>
        <v>0</v>
      </c>
      <c r="C100" s="263" t="str">
        <f t="shared" si="11"/>
        <v>10. Las instancias, procedimientos y mecanismos de atención y resolución de reclamaciones de padres de familia y estudiantes sobre la evaluación y promoción.</v>
      </c>
      <c r="D100" s="264"/>
      <c r="E100" s="249">
        <f>IFERROR(VLOOKUP(R100,Estados!$A$2:$F$11,6,0),0)</f>
        <v>0</v>
      </c>
      <c r="F100" s="250"/>
      <c r="G100" s="250"/>
      <c r="H100" s="251"/>
      <c r="I100" s="248">
        <f t="shared" si="14"/>
        <v>0</v>
      </c>
      <c r="J100" s="248"/>
      <c r="K100" s="248"/>
      <c r="L100" s="248"/>
      <c r="M100" s="248"/>
      <c r="N100" s="119"/>
      <c r="O100" s="120"/>
      <c r="P100" s="74"/>
      <c r="Q100" s="89"/>
      <c r="R100" s="51">
        <f t="shared" si="12"/>
        <v>18</v>
      </c>
    </row>
    <row r="101" spans="2:18" ht="75" customHeight="1" thickBot="1" x14ac:dyDescent="0.3">
      <c r="B101" s="57">
        <f t="shared" si="13"/>
        <v>0</v>
      </c>
      <c r="C101" s="265" t="str">
        <f t="shared" si="11"/>
        <v>11.	Los mecanismos de participación de la comunidad educativa en la construcción del sistema 	institucional de evaluación de los estudiantes.</v>
      </c>
      <c r="D101" s="266"/>
      <c r="E101" s="259">
        <f>IFERROR(VLOOKUP(R101,Estados!$A$2:$F$11,6,0),0)</f>
        <v>0</v>
      </c>
      <c r="F101" s="260"/>
      <c r="G101" s="260"/>
      <c r="H101" s="261"/>
      <c r="I101" s="262">
        <f t="shared" si="14"/>
        <v>0</v>
      </c>
      <c r="J101" s="262"/>
      <c r="K101" s="262"/>
      <c r="L101" s="262"/>
      <c r="M101" s="262"/>
      <c r="N101" s="121"/>
      <c r="O101" s="122"/>
      <c r="P101" s="74"/>
      <c r="Q101" s="89"/>
      <c r="R101" s="51">
        <f t="shared" si="12"/>
        <v>18</v>
      </c>
    </row>
    <row r="102" spans="2:18" ht="9" customHeight="1" thickBot="1" x14ac:dyDescent="0.3">
      <c r="B102" s="76"/>
      <c r="C102" s="77"/>
      <c r="D102" s="77"/>
      <c r="E102" s="116"/>
      <c r="F102" s="116"/>
      <c r="G102" s="117"/>
      <c r="H102" s="117"/>
      <c r="I102" s="117"/>
      <c r="J102" s="78"/>
      <c r="K102" s="78"/>
      <c r="L102" s="78"/>
      <c r="M102" s="78"/>
      <c r="N102" s="78"/>
      <c r="O102" s="78"/>
      <c r="P102" s="63"/>
    </row>
    <row r="103" spans="2:18" ht="9" customHeight="1" thickTop="1" thickBot="1" x14ac:dyDescent="0.3">
      <c r="B103" s="52"/>
      <c r="C103" s="52"/>
      <c r="D103" s="52"/>
      <c r="E103" s="52"/>
      <c r="F103" s="52"/>
      <c r="G103" s="69"/>
      <c r="H103" s="69"/>
      <c r="I103" s="69"/>
      <c r="J103" s="69"/>
      <c r="K103" s="69"/>
      <c r="L103" s="69"/>
      <c r="M103" s="69"/>
      <c r="N103" s="69"/>
      <c r="O103" s="69"/>
      <c r="P103" s="52"/>
    </row>
    <row r="104" spans="2:18" ht="42.75" customHeight="1" thickTop="1" thickBot="1" x14ac:dyDescent="0.3">
      <c r="B104" s="255" t="s">
        <v>537</v>
      </c>
      <c r="C104" s="256"/>
      <c r="D104" s="256"/>
      <c r="E104" s="256"/>
      <c r="F104" s="256"/>
      <c r="G104" s="256"/>
      <c r="H104" s="256"/>
      <c r="I104" s="256"/>
      <c r="J104" s="256"/>
      <c r="K104" s="256"/>
      <c r="L104" s="256"/>
      <c r="M104" s="256"/>
      <c r="N104" s="256"/>
      <c r="O104" s="256"/>
      <c r="P104" s="257"/>
    </row>
    <row r="105" spans="2:18" ht="9" customHeight="1" thickTop="1" x14ac:dyDescent="0.25"/>
    <row r="106" spans="2:18" ht="24" customHeight="1" x14ac:dyDescent="0.25">
      <c r="B106" s="146" t="s">
        <v>823</v>
      </c>
      <c r="C106" s="146"/>
      <c r="D106" s="146"/>
      <c r="E106" s="146"/>
      <c r="F106" s="146"/>
      <c r="G106" s="146"/>
      <c r="H106" s="146"/>
      <c r="I106" s="146"/>
      <c r="J106" s="146"/>
      <c r="K106" s="146"/>
      <c r="L106" s="146"/>
      <c r="M106" s="146"/>
      <c r="N106" s="146"/>
      <c r="O106" s="146"/>
      <c r="P106" s="146"/>
    </row>
    <row r="107" spans="2:18" ht="9" customHeight="1" x14ac:dyDescent="0.25"/>
  </sheetData>
  <sheetProtection algorithmName="SHA-512" hashValue="96PPPSrRuRFDjNeq/AhiBLHARIarqQUQgiUtF20nf4EVrzUpVNQQlljl3+pX8vHS3/y4t52osU7dhl/I78nAZA==" saltValue="rFXYA3Silr87I7Id0T9VDA==" spinCount="100000" sheet="1" objects="1" scenarios="1"/>
  <mergeCells count="205">
    <mergeCell ref="B104:P104"/>
    <mergeCell ref="C34:O34"/>
    <mergeCell ref="I92:M92"/>
    <mergeCell ref="E93:H93"/>
    <mergeCell ref="I93:M93"/>
    <mergeCell ref="E94:H94"/>
    <mergeCell ref="I94:M94"/>
    <mergeCell ref="E101:H101"/>
    <mergeCell ref="I101:M101"/>
    <mergeCell ref="C91:D91"/>
    <mergeCell ref="C92:D92"/>
    <mergeCell ref="E79:G79"/>
    <mergeCell ref="C101:D101"/>
    <mergeCell ref="C93:D93"/>
    <mergeCell ref="C94:D94"/>
    <mergeCell ref="C95:D95"/>
    <mergeCell ref="C96:D96"/>
    <mergeCell ref="C97:D97"/>
    <mergeCell ref="C98:D98"/>
    <mergeCell ref="C99:D99"/>
    <mergeCell ref="C100:D100"/>
    <mergeCell ref="E100:H100"/>
    <mergeCell ref="C90:D90"/>
    <mergeCell ref="C89:O89"/>
    <mergeCell ref="C88:O88"/>
    <mergeCell ref="C84:O84"/>
    <mergeCell ref="E99:H99"/>
    <mergeCell ref="I99:M99"/>
    <mergeCell ref="E90:H90"/>
    <mergeCell ref="E91:H91"/>
    <mergeCell ref="I90:M90"/>
    <mergeCell ref="I91:M91"/>
    <mergeCell ref="E92:H92"/>
    <mergeCell ref="I100:M100"/>
    <mergeCell ref="E95:H95"/>
    <mergeCell ref="I95:M95"/>
    <mergeCell ref="E96:H96"/>
    <mergeCell ref="I96:M96"/>
    <mergeCell ref="E97:H97"/>
    <mergeCell ref="I97:M97"/>
    <mergeCell ref="E98:H98"/>
    <mergeCell ref="I98:M98"/>
    <mergeCell ref="B82:P82"/>
    <mergeCell ref="H83:L83"/>
    <mergeCell ref="H81:L81"/>
    <mergeCell ref="C75:D75"/>
    <mergeCell ref="E76:G76"/>
    <mergeCell ref="E77:G77"/>
    <mergeCell ref="J77:K77"/>
    <mergeCell ref="J78:K78"/>
    <mergeCell ref="J79:K79"/>
    <mergeCell ref="E78:G78"/>
    <mergeCell ref="C76:D76"/>
    <mergeCell ref="L77:O77"/>
    <mergeCell ref="C77:D77"/>
    <mergeCell ref="C78:D78"/>
    <mergeCell ref="C79:D79"/>
    <mergeCell ref="E75:G75"/>
    <mergeCell ref="L75:O75"/>
    <mergeCell ref="L76:O76"/>
    <mergeCell ref="H76:I76"/>
    <mergeCell ref="F44:H44"/>
    <mergeCell ref="F45:H45"/>
    <mergeCell ref="H75:I75"/>
    <mergeCell ref="L78:O78"/>
    <mergeCell ref="L79:O79"/>
    <mergeCell ref="H78:I78"/>
    <mergeCell ref="H79:I79"/>
    <mergeCell ref="L68:O68"/>
    <mergeCell ref="L70:O70"/>
    <mergeCell ref="L71:O71"/>
    <mergeCell ref="L72:O72"/>
    <mergeCell ref="F46:H46"/>
    <mergeCell ref="F47:H47"/>
    <mergeCell ref="C58:O58"/>
    <mergeCell ref="C72:D72"/>
    <mergeCell ref="L62:O62"/>
    <mergeCell ref="E60:G60"/>
    <mergeCell ref="H60:I60"/>
    <mergeCell ref="C60:D60"/>
    <mergeCell ref="C52:O52"/>
    <mergeCell ref="C47:E47"/>
    <mergeCell ref="H71:I71"/>
    <mergeCell ref="E68:G68"/>
    <mergeCell ref="J68:K68"/>
    <mergeCell ref="C68:D68"/>
    <mergeCell ref="C69:D69"/>
    <mergeCell ref="C70:D70"/>
    <mergeCell ref="C71:D71"/>
    <mergeCell ref="H68:I68"/>
    <mergeCell ref="C62:D62"/>
    <mergeCell ref="E62:G62"/>
    <mergeCell ref="H62:I62"/>
    <mergeCell ref="J62:K62"/>
    <mergeCell ref="C73:D73"/>
    <mergeCell ref="C74:D74"/>
    <mergeCell ref="L73:O73"/>
    <mergeCell ref="E73:G73"/>
    <mergeCell ref="E74:G74"/>
    <mergeCell ref="L74:O74"/>
    <mergeCell ref="E69:G69"/>
    <mergeCell ref="E70:G70"/>
    <mergeCell ref="E71:G71"/>
    <mergeCell ref="E72:G72"/>
    <mergeCell ref="L69:O69"/>
    <mergeCell ref="H74:I74"/>
    <mergeCell ref="H69:I69"/>
    <mergeCell ref="H70:I70"/>
    <mergeCell ref="J69:K69"/>
    <mergeCell ref="J70:K70"/>
    <mergeCell ref="J71:K71"/>
    <mergeCell ref="J72:K72"/>
    <mergeCell ref="J73:K73"/>
    <mergeCell ref="J74:K74"/>
    <mergeCell ref="H72:I72"/>
    <mergeCell ref="H73:I73"/>
    <mergeCell ref="I36:L36"/>
    <mergeCell ref="F36:H36"/>
    <mergeCell ref="C36:E36"/>
    <mergeCell ref="H77:I77"/>
    <mergeCell ref="J75:K75"/>
    <mergeCell ref="J76:K76"/>
    <mergeCell ref="B1:P1"/>
    <mergeCell ref="B50:P50"/>
    <mergeCell ref="C5:D5"/>
    <mergeCell ref="C7:D7"/>
    <mergeCell ref="B3:P3"/>
    <mergeCell ref="M5:O5"/>
    <mergeCell ref="M7:O7"/>
    <mergeCell ref="C21:E21"/>
    <mergeCell ref="C22:E22"/>
    <mergeCell ref="C25:E25"/>
    <mergeCell ref="C44:E44"/>
    <mergeCell ref="C45:E45"/>
    <mergeCell ref="C46:E46"/>
    <mergeCell ref="M37:O37"/>
    <mergeCell ref="M44:O44"/>
    <mergeCell ref="M45:O45"/>
    <mergeCell ref="M46:O46"/>
    <mergeCell ref="I37:L37"/>
    <mergeCell ref="J5:K5"/>
    <mergeCell ref="J7:K7"/>
    <mergeCell ref="J13:K13"/>
    <mergeCell ref="J15:K15"/>
    <mergeCell ref="H17:K17"/>
    <mergeCell ref="C11:O11"/>
    <mergeCell ref="C19:O19"/>
    <mergeCell ref="B30:P30"/>
    <mergeCell ref="E5:I5"/>
    <mergeCell ref="E7:I7"/>
    <mergeCell ref="D13:E13"/>
    <mergeCell ref="D15:E15"/>
    <mergeCell ref="D17:E17"/>
    <mergeCell ref="I23:O25"/>
    <mergeCell ref="C27:O27"/>
    <mergeCell ref="C23:E23"/>
    <mergeCell ref="C9:D9"/>
    <mergeCell ref="E9:I9"/>
    <mergeCell ref="C38:E38"/>
    <mergeCell ref="C39:E39"/>
    <mergeCell ref="C40:E40"/>
    <mergeCell ref="F38:H38"/>
    <mergeCell ref="F39:H39"/>
    <mergeCell ref="F40:H40"/>
    <mergeCell ref="F41:H41"/>
    <mergeCell ref="F42:H42"/>
    <mergeCell ref="F43:H43"/>
    <mergeCell ref="C41:E41"/>
    <mergeCell ref="C42:E42"/>
    <mergeCell ref="C43:E43"/>
    <mergeCell ref="M38:O38"/>
    <mergeCell ref="M39:O39"/>
    <mergeCell ref="M40:O40"/>
    <mergeCell ref="M43:O43"/>
    <mergeCell ref="I39:L39"/>
    <mergeCell ref="I47:L47"/>
    <mergeCell ref="M47:O47"/>
    <mergeCell ref="I41:L41"/>
    <mergeCell ref="I42:L42"/>
    <mergeCell ref="I38:L38"/>
    <mergeCell ref="I46:L46"/>
    <mergeCell ref="B106:P106"/>
    <mergeCell ref="C32:O32"/>
    <mergeCell ref="C37:E37"/>
    <mergeCell ref="I40:L40"/>
    <mergeCell ref="J60:K60"/>
    <mergeCell ref="L60:O60"/>
    <mergeCell ref="E55:N55"/>
    <mergeCell ref="E56:N56"/>
    <mergeCell ref="D54:N54"/>
    <mergeCell ref="C61:D61"/>
    <mergeCell ref="E61:G61"/>
    <mergeCell ref="H61:I61"/>
    <mergeCell ref="J61:K61"/>
    <mergeCell ref="L61:O61"/>
    <mergeCell ref="F37:H37"/>
    <mergeCell ref="M41:O41"/>
    <mergeCell ref="M42:O42"/>
    <mergeCell ref="I43:L43"/>
    <mergeCell ref="I44:L44"/>
    <mergeCell ref="I45:L45"/>
    <mergeCell ref="C86:O86"/>
    <mergeCell ref="C64:O64"/>
    <mergeCell ref="C66:O66"/>
    <mergeCell ref="M36:O36"/>
  </mergeCells>
  <conditionalFormatting sqref="O91:O101">
    <cfRule type="cellIs" dxfId="40" priority="133" operator="notBetween">
      <formula>1</formula>
      <formula>11</formula>
    </cfRule>
  </conditionalFormatting>
  <conditionalFormatting sqref="I91:I101">
    <cfRule type="expression" dxfId="39" priority="125">
      <formula>IF(I91=0,1,0)</formula>
    </cfRule>
  </conditionalFormatting>
  <conditionalFormatting sqref="J69:K79">
    <cfRule type="expression" dxfId="38" priority="123">
      <formula>IF(U69=".",1,0)</formula>
    </cfRule>
  </conditionalFormatting>
  <conditionalFormatting sqref="C27:O27">
    <cfRule type="expression" dxfId="37" priority="93">
      <formula>IF(P26=0,1,0)</formula>
    </cfRule>
  </conditionalFormatting>
  <conditionalFormatting sqref="E91:E101">
    <cfRule type="expression" dxfId="36" priority="1">
      <formula>IF(V69=18,1,0)</formula>
    </cfRule>
    <cfRule type="expression" dxfId="35" priority="13">
      <formula>IF(V69=-2,1,0)</formula>
    </cfRule>
    <cfRule type="expression" dxfId="34" priority="35">
      <formula>IF(V69=0,1,0)</formula>
    </cfRule>
    <cfRule type="expression" dxfId="33" priority="36">
      <formula>IF(V69=3,1,0)</formula>
    </cfRule>
    <cfRule type="expression" dxfId="32" priority="37">
      <formula>IF(V69=4,1,0)</formula>
    </cfRule>
    <cfRule type="expression" dxfId="31" priority="38">
      <formula>IF(V69=5,1,0)</formula>
    </cfRule>
    <cfRule type="expression" dxfId="30" priority="46">
      <formula>IF(V69=6,1,0)</formula>
    </cfRule>
    <cfRule type="expression" dxfId="29" priority="47">
      <formula>IF(V69=7,1,0)</formula>
    </cfRule>
    <cfRule type="expression" dxfId="28" priority="48">
      <formula>IF(V69=8,1,0)</formula>
    </cfRule>
    <cfRule type="expression" dxfId="27" priority="50">
      <formula>IF(V69=2,1,0)</formula>
    </cfRule>
    <cfRule type="expression" dxfId="26" priority="51">
      <formula>IF(V69=1,1,0)</formula>
    </cfRule>
  </conditionalFormatting>
  <conditionalFormatting sqref="E91">
    <cfRule type="expression" dxfId="25" priority="52">
      <formula>OR(E69=" ",E70=" ")</formula>
    </cfRule>
    <cfRule type="expression" dxfId="24" priority="134">
      <formula>IF(V69=1,1,0)</formula>
    </cfRule>
    <cfRule type="expression" dxfId="23" priority="134">
      <formula>IF(V69=2,1,0)</formula>
    </cfRule>
    <cfRule type="expression" dxfId="22" priority="134">
      <formula>IF(V69=8,1,0)</formula>
    </cfRule>
  </conditionalFormatting>
  <dataValidations xWindow="719" yWindow="575" count="7">
    <dataValidation type="list" allowBlank="1" showInputMessage="1" showErrorMessage="1" sqref="M37:O47 N29 M22 G21 G23:G25 G37:H47 M13 F13:G13 F15:G15 F17:G17 F37:F48 M15 M17" xr:uid="{00000000-0002-0000-0000-000000000000}">
      <formula1>SN</formula1>
    </dataValidation>
    <dataValidation allowBlank="1" promptTitle="Nivel de intervención" sqref="N90" xr:uid="{00000000-0002-0000-0000-000001000000}"/>
    <dataValidation allowBlank="1" showInputMessage="1" showErrorMessage="1" promptTitle="Observaciones" prompt="Describa los comentarios que considere se evidenciaron durante la revisión del elemento constitutivo, ya sea de actualización, inclusión o ajuste, entre otros." sqref="L68:O79" xr:uid="{00000000-0002-0000-0000-000002000000}"/>
    <dataValidation allowBlank="1" showInputMessage="1" showErrorMessage="1" promptTitle="Documentado" prompt="Se encuentran descritos los procesos, acciones o criterios asociados al elemento constitutivo en el documento del SIEE. " sqref="E68:G68" xr:uid="{00000000-0002-0000-0000-000003000000}"/>
    <dataValidation allowBlank="1" showInputMessage="1" showErrorMessage="1" promptTitle="Implementado" prompt="Los procesos, acciones o criterios establecidos para el elemento constitutivo, se están desarrollando según lo descrito en el documento del SIEE." sqref="H68" xr:uid="{00000000-0002-0000-0000-000004000000}"/>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91:O101" xr:uid="{00000000-0002-0000-0000-000005000000}">
      <formula1>COUNTIF($O$91:$O$101,O91)=1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xr:uid="{00000000-0002-0000-0000-000006000000}">
      <formula1>100000000000</formula1>
      <formula2>999999999999</formula2>
    </dataValidation>
  </dataValidations>
  <hyperlinks>
    <hyperlink ref="B104:P104" location="Resultados!B10" display="Haga Clic aquí para ir a la hoja de Resultados" xr:uid="{00000000-0004-0000-0000-000000000000}"/>
    <hyperlink ref="C34:O34" location="Descripciones!A1" display="Haga clic aquí para ver las descripciones de los elementos constitutivos." xr:uid="{00000000-0004-0000-0000-000001000000}"/>
    <hyperlink ref="C66:O66" location="Descripciones!A1" display="Haga clic aquí para ver las descripciones de los elementos constitutivos." xr:uid="{00000000-0004-0000-0000-000002000000}"/>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70:K70 I91:M91 I93:M101" unlockedFormula="1"/>
  </ignoredErrors>
  <legacyDrawingHF r:id="rId2"/>
  <extLst>
    <ext xmlns:x14="http://schemas.microsoft.com/office/spreadsheetml/2009/9/main" uri="{CCE6A557-97BC-4b89-ADB6-D9C93CAAB3DF}">
      <x14:dataValidations xmlns:xm="http://schemas.microsoft.com/office/excel/2006/main" xWindow="719" yWindow="575" count="5">
        <x14:dataValidation type="list" allowBlank="1" showInputMessage="1" showErrorMessage="1" xr:uid="{00000000-0002-0000-0000-000007000000}">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r:uid="{00000000-0002-0000-0000-000008000000}">
          <x14:formula1>
            <xm:f>Listas!$F$2:$F$4</xm:f>
          </x14:formula1>
          <xm:sqref>E69:G79</xm:sqref>
        </x14:dataValidation>
        <x14:dataValidation type="list" allowBlank="1" showInputMessage="1" showErrorMessage="1" promptTitle="Implementado" prompt="Los procesos, acciones o criterios establecidos para el elemento constitutivo, se están desarrollando según lo descrito en el documento del SIEE." xr:uid="{00000000-0002-0000-0000-000009000000}">
          <x14:formula1>
            <xm:f>Listas!$F$2:$F$4</xm:f>
          </x14:formula1>
          <xm:sqref>H69:I79</xm:sqref>
        </x14:dataValidation>
        <x14:dataValidation type="list" allowBlank="1" showInputMessage="1" showErrorMessage="1" xr:uid="{00000000-0002-0000-0000-00000A000000}">
          <x14:formula1>
            <xm:f>Listas!$H$2:$H$4</xm:f>
          </x14:formula1>
          <xm:sqref>N91:N101</xm:sqref>
        </x14:dataValidation>
        <x14:dataValidation type="list" allowBlank="1" showInputMessage="1" showErrorMessage="1" xr:uid="{AA3CF52F-879D-42B6-99FF-50486088255D}">
          <x14:formula1>
            <xm:f>Listas!$M$2:$M$3</xm:f>
          </x14:formula1>
          <xm:sqref>E9:I9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9"/>
  <sheetViews>
    <sheetView zoomScaleNormal="100" workbookViewId="0">
      <selection activeCell="C6" sqref="C6"/>
    </sheetView>
  </sheetViews>
  <sheetFormatPr baseColWidth="10" defaultRowHeight="15" x14ac:dyDescent="0.25"/>
  <cols>
    <col min="1" max="1" width="42.5703125" style="20" customWidth="1"/>
    <col min="2" max="2" width="29.28515625" customWidth="1"/>
    <col min="3" max="3" width="69.7109375" style="19" customWidth="1"/>
  </cols>
  <sheetData>
    <row r="1" spans="1:3" ht="42.75" customHeight="1" thickBot="1" x14ac:dyDescent="0.3">
      <c r="A1" s="21" t="s">
        <v>310</v>
      </c>
      <c r="B1" s="22"/>
      <c r="C1" s="23"/>
    </row>
    <row r="2" spans="1:3" ht="42.75" customHeight="1" x14ac:dyDescent="0.25">
      <c r="A2" s="301" t="s">
        <v>276</v>
      </c>
      <c r="B2" s="310" t="s">
        <v>291</v>
      </c>
      <c r="C2" s="18" t="s">
        <v>317</v>
      </c>
    </row>
    <row r="3" spans="1:3" ht="42.75" customHeight="1" x14ac:dyDescent="0.25">
      <c r="A3" s="302"/>
      <c r="B3" s="311"/>
      <c r="C3" s="17" t="s">
        <v>318</v>
      </c>
    </row>
    <row r="4" spans="1:3" ht="42.75" customHeight="1" x14ac:dyDescent="0.25">
      <c r="A4" s="302"/>
      <c r="B4" s="311"/>
      <c r="C4" s="17" t="s">
        <v>319</v>
      </c>
    </row>
    <row r="5" spans="1:3" ht="42.75" customHeight="1" x14ac:dyDescent="0.25">
      <c r="A5" s="302"/>
      <c r="B5" s="311"/>
      <c r="C5" s="17" t="s">
        <v>320</v>
      </c>
    </row>
    <row r="6" spans="1:3" ht="42.75" customHeight="1" x14ac:dyDescent="0.25">
      <c r="A6" s="302"/>
      <c r="B6" s="311"/>
      <c r="C6" s="17" t="s">
        <v>304</v>
      </c>
    </row>
    <row r="7" spans="1:3" ht="42.75" customHeight="1" x14ac:dyDescent="0.25">
      <c r="A7" s="302"/>
      <c r="B7" s="311"/>
      <c r="C7" s="17" t="s">
        <v>321</v>
      </c>
    </row>
    <row r="8" spans="1:3" ht="46.5" customHeight="1" x14ac:dyDescent="0.25">
      <c r="A8" s="302"/>
      <c r="B8" s="311"/>
      <c r="C8" s="17" t="s">
        <v>322</v>
      </c>
    </row>
    <row r="9" spans="1:3" ht="48.75" customHeight="1" x14ac:dyDescent="0.25">
      <c r="A9" s="302"/>
      <c r="B9" s="312" t="s">
        <v>292</v>
      </c>
      <c r="C9" s="17" t="s">
        <v>323</v>
      </c>
    </row>
    <row r="10" spans="1:3" ht="48.75" customHeight="1" x14ac:dyDescent="0.25">
      <c r="A10" s="302"/>
      <c r="B10" s="313"/>
      <c r="C10" s="17" t="s">
        <v>324</v>
      </c>
    </row>
    <row r="11" spans="1:3" ht="48.75" customHeight="1" x14ac:dyDescent="0.25">
      <c r="A11" s="302"/>
      <c r="B11" s="313"/>
      <c r="C11" s="17" t="s">
        <v>325</v>
      </c>
    </row>
    <row r="12" spans="1:3" ht="48.75" customHeight="1" x14ac:dyDescent="0.25">
      <c r="A12" s="302"/>
      <c r="B12" s="314"/>
      <c r="C12" s="17" t="s">
        <v>326</v>
      </c>
    </row>
    <row r="13" spans="1:3" ht="48.75" customHeight="1" x14ac:dyDescent="0.25">
      <c r="A13" s="302"/>
      <c r="B13" s="315" t="s">
        <v>293</v>
      </c>
      <c r="C13" s="17" t="s">
        <v>305</v>
      </c>
    </row>
    <row r="14" spans="1:3" ht="48.75" customHeight="1" thickBot="1" x14ac:dyDescent="0.3">
      <c r="A14" s="303"/>
      <c r="B14" s="316"/>
      <c r="C14" s="29" t="s">
        <v>306</v>
      </c>
    </row>
    <row r="15" spans="1:3" ht="48.75" customHeight="1" x14ac:dyDescent="0.25">
      <c r="A15" s="307" t="s">
        <v>277</v>
      </c>
      <c r="B15" s="304" t="s">
        <v>294</v>
      </c>
      <c r="C15" s="24" t="s">
        <v>327</v>
      </c>
    </row>
    <row r="16" spans="1:3" ht="48.75" customHeight="1" x14ac:dyDescent="0.25">
      <c r="A16" s="302"/>
      <c r="B16" s="305"/>
      <c r="C16" s="25" t="s">
        <v>328</v>
      </c>
    </row>
    <row r="17" spans="1:3" ht="48.75" customHeight="1" thickBot="1" x14ac:dyDescent="0.3">
      <c r="A17" s="303"/>
      <c r="B17" s="306"/>
      <c r="C17" s="26" t="s">
        <v>329</v>
      </c>
    </row>
    <row r="18" spans="1:3" ht="48.75" customHeight="1" x14ac:dyDescent="0.25">
      <c r="A18" s="307" t="s">
        <v>286</v>
      </c>
      <c r="B18" s="304" t="s">
        <v>295</v>
      </c>
      <c r="C18" s="27" t="s">
        <v>330</v>
      </c>
    </row>
    <row r="19" spans="1:3" ht="48.75" customHeight="1" thickBot="1" x14ac:dyDescent="0.3">
      <c r="A19" s="303"/>
      <c r="B19" s="306"/>
      <c r="C19" s="26" t="s">
        <v>331</v>
      </c>
    </row>
    <row r="20" spans="1:3" ht="48.75" customHeight="1" x14ac:dyDescent="0.25">
      <c r="A20" s="307" t="s">
        <v>311</v>
      </c>
      <c r="B20" s="304" t="s">
        <v>296</v>
      </c>
      <c r="C20" s="27" t="s">
        <v>332</v>
      </c>
    </row>
    <row r="21" spans="1:3" ht="48.75" customHeight="1" x14ac:dyDescent="0.25">
      <c r="A21" s="302"/>
      <c r="B21" s="305"/>
      <c r="C21" s="25" t="s">
        <v>333</v>
      </c>
    </row>
    <row r="22" spans="1:3" ht="48.75" customHeight="1" x14ac:dyDescent="0.25">
      <c r="A22" s="302"/>
      <c r="B22" s="305"/>
      <c r="C22" s="25" t="s">
        <v>334</v>
      </c>
    </row>
    <row r="23" spans="1:3" ht="48.75" customHeight="1" x14ac:dyDescent="0.25">
      <c r="A23" s="302"/>
      <c r="B23" s="305"/>
      <c r="C23" s="25" t="s">
        <v>335</v>
      </c>
    </row>
    <row r="24" spans="1:3" ht="48.75" customHeight="1" x14ac:dyDescent="0.25">
      <c r="A24" s="302"/>
      <c r="B24" s="305"/>
      <c r="C24" s="25" t="s">
        <v>307</v>
      </c>
    </row>
    <row r="25" spans="1:3" ht="48.75" customHeight="1" x14ac:dyDescent="0.25">
      <c r="A25" s="302"/>
      <c r="B25" s="305"/>
      <c r="C25" s="25" t="s">
        <v>336</v>
      </c>
    </row>
    <row r="26" spans="1:3" ht="48.75" customHeight="1" x14ac:dyDescent="0.25">
      <c r="A26" s="302"/>
      <c r="B26" s="305"/>
      <c r="C26" s="25" t="s">
        <v>337</v>
      </c>
    </row>
    <row r="27" spans="1:3" ht="48.75" customHeight="1" x14ac:dyDescent="0.25">
      <c r="A27" s="302"/>
      <c r="B27" s="305"/>
      <c r="C27" s="25" t="s">
        <v>338</v>
      </c>
    </row>
    <row r="28" spans="1:3" ht="48.75" customHeight="1" x14ac:dyDescent="0.25">
      <c r="A28" s="302"/>
      <c r="B28" s="305"/>
      <c r="C28" s="25" t="s">
        <v>339</v>
      </c>
    </row>
    <row r="29" spans="1:3" ht="48.75" customHeight="1" x14ac:dyDescent="0.25">
      <c r="A29" s="302"/>
      <c r="B29" s="305"/>
      <c r="C29" s="25" t="s">
        <v>340</v>
      </c>
    </row>
    <row r="30" spans="1:3" ht="48.75" customHeight="1" thickBot="1" x14ac:dyDescent="0.3">
      <c r="A30" s="303"/>
      <c r="B30" s="306"/>
      <c r="C30" s="26" t="s">
        <v>341</v>
      </c>
    </row>
    <row r="31" spans="1:3" ht="48.75" customHeight="1" x14ac:dyDescent="0.25">
      <c r="A31" s="307" t="s">
        <v>312</v>
      </c>
      <c r="B31" s="304" t="s">
        <v>297</v>
      </c>
      <c r="C31" s="27" t="s">
        <v>342</v>
      </c>
    </row>
    <row r="32" spans="1:3" ht="48.75" customHeight="1" thickBot="1" x14ac:dyDescent="0.3">
      <c r="A32" s="303"/>
      <c r="B32" s="306"/>
      <c r="C32" s="26" t="s">
        <v>343</v>
      </c>
    </row>
    <row r="33" spans="1:3" ht="48.75" customHeight="1" x14ac:dyDescent="0.25">
      <c r="A33" s="307" t="s">
        <v>313</v>
      </c>
      <c r="B33" s="304" t="s">
        <v>298</v>
      </c>
      <c r="C33" s="27" t="s">
        <v>344</v>
      </c>
    </row>
    <row r="34" spans="1:3" ht="48.75" customHeight="1" x14ac:dyDescent="0.25">
      <c r="A34" s="302"/>
      <c r="B34" s="305"/>
      <c r="C34" s="25" t="s">
        <v>345</v>
      </c>
    </row>
    <row r="35" spans="1:3" ht="48.75" customHeight="1" x14ac:dyDescent="0.25">
      <c r="A35" s="302"/>
      <c r="B35" s="305"/>
      <c r="C35" s="25" t="s">
        <v>308</v>
      </c>
    </row>
    <row r="36" spans="1:3" ht="48.75" customHeight="1" x14ac:dyDescent="0.25">
      <c r="A36" s="302"/>
      <c r="B36" s="305"/>
      <c r="C36" s="25" t="s">
        <v>346</v>
      </c>
    </row>
    <row r="37" spans="1:3" ht="48.75" customHeight="1" thickBot="1" x14ac:dyDescent="0.3">
      <c r="A37" s="303"/>
      <c r="B37" s="306"/>
      <c r="C37" s="26" t="s">
        <v>347</v>
      </c>
    </row>
    <row r="38" spans="1:3" ht="48.75" customHeight="1" x14ac:dyDescent="0.25">
      <c r="A38" s="307" t="s">
        <v>314</v>
      </c>
      <c r="B38" s="304" t="s">
        <v>299</v>
      </c>
      <c r="C38" s="27" t="s">
        <v>348</v>
      </c>
    </row>
    <row r="39" spans="1:3" ht="48.75" customHeight="1" x14ac:dyDescent="0.25">
      <c r="A39" s="302"/>
      <c r="B39" s="305"/>
      <c r="C39" s="25" t="s">
        <v>349</v>
      </c>
    </row>
    <row r="40" spans="1:3" ht="48.75" customHeight="1" x14ac:dyDescent="0.25">
      <c r="A40" s="302"/>
      <c r="B40" s="305"/>
      <c r="C40" s="25" t="s">
        <v>350</v>
      </c>
    </row>
    <row r="41" spans="1:3" ht="48.75" customHeight="1" x14ac:dyDescent="0.25">
      <c r="A41" s="302"/>
      <c r="B41" s="305"/>
      <c r="C41" s="25" t="s">
        <v>351</v>
      </c>
    </row>
    <row r="42" spans="1:3" ht="48.75" customHeight="1" thickBot="1" x14ac:dyDescent="0.3">
      <c r="A42" s="303"/>
      <c r="B42" s="306"/>
      <c r="C42" s="26" t="s">
        <v>352</v>
      </c>
    </row>
    <row r="43" spans="1:3" ht="48.75" customHeight="1" x14ac:dyDescent="0.25">
      <c r="A43" s="307" t="s">
        <v>315</v>
      </c>
      <c r="B43" s="304" t="s">
        <v>300</v>
      </c>
      <c r="C43" s="27" t="s">
        <v>353</v>
      </c>
    </row>
    <row r="44" spans="1:3" ht="48.75" customHeight="1" x14ac:dyDescent="0.25">
      <c r="A44" s="302"/>
      <c r="B44" s="305"/>
      <c r="C44" s="25" t="s">
        <v>354</v>
      </c>
    </row>
    <row r="45" spans="1:3" ht="48.75" customHeight="1" x14ac:dyDescent="0.25">
      <c r="A45" s="302"/>
      <c r="B45" s="305"/>
      <c r="C45" s="25" t="s">
        <v>355</v>
      </c>
    </row>
    <row r="46" spans="1:3" ht="48.75" customHeight="1" thickBot="1" x14ac:dyDescent="0.3">
      <c r="A46" s="303"/>
      <c r="B46" s="306"/>
      <c r="C46" s="26" t="s">
        <v>356</v>
      </c>
    </row>
    <row r="47" spans="1:3" ht="48.75" customHeight="1" x14ac:dyDescent="0.25">
      <c r="A47" s="307" t="s">
        <v>284</v>
      </c>
      <c r="B47" s="304" t="s">
        <v>301</v>
      </c>
      <c r="C47" s="27" t="s">
        <v>357</v>
      </c>
    </row>
    <row r="48" spans="1:3" ht="48.75" customHeight="1" x14ac:dyDescent="0.25">
      <c r="A48" s="302"/>
      <c r="B48" s="305"/>
      <c r="C48" s="25" t="s">
        <v>358</v>
      </c>
    </row>
    <row r="49" spans="1:3" ht="48.75" customHeight="1" x14ac:dyDescent="0.25">
      <c r="A49" s="302"/>
      <c r="B49" s="305"/>
      <c r="C49" s="25" t="s">
        <v>359</v>
      </c>
    </row>
    <row r="50" spans="1:3" ht="48.75" customHeight="1" x14ac:dyDescent="0.25">
      <c r="A50" s="302"/>
      <c r="B50" s="305"/>
      <c r="C50" s="25" t="s">
        <v>360</v>
      </c>
    </row>
    <row r="51" spans="1:3" ht="48.75" customHeight="1" x14ac:dyDescent="0.25">
      <c r="A51" s="302"/>
      <c r="B51" s="305"/>
      <c r="C51" s="25" t="s">
        <v>361</v>
      </c>
    </row>
    <row r="52" spans="1:3" ht="48.75" customHeight="1" thickBot="1" x14ac:dyDescent="0.3">
      <c r="A52" s="303"/>
      <c r="B52" s="306"/>
      <c r="C52" s="26" t="s">
        <v>362</v>
      </c>
    </row>
    <row r="53" spans="1:3" ht="48.75" customHeight="1" x14ac:dyDescent="0.25">
      <c r="A53" s="307" t="s">
        <v>283</v>
      </c>
      <c r="B53" s="304" t="s">
        <v>302</v>
      </c>
      <c r="C53" s="27" t="s">
        <v>363</v>
      </c>
    </row>
    <row r="54" spans="1:3" ht="48.75" customHeight="1" x14ac:dyDescent="0.25">
      <c r="A54" s="302"/>
      <c r="B54" s="305"/>
      <c r="C54" s="25" t="s">
        <v>309</v>
      </c>
    </row>
    <row r="55" spans="1:3" ht="48.75" customHeight="1" x14ac:dyDescent="0.25">
      <c r="A55" s="302"/>
      <c r="B55" s="305"/>
      <c r="C55" s="25" t="s">
        <v>364</v>
      </c>
    </row>
    <row r="56" spans="1:3" ht="48.75" customHeight="1" thickBot="1" x14ac:dyDescent="0.3">
      <c r="A56" s="303"/>
      <c r="B56" s="306"/>
      <c r="C56" s="26" t="s">
        <v>365</v>
      </c>
    </row>
    <row r="57" spans="1:3" ht="48.75" customHeight="1" x14ac:dyDescent="0.25">
      <c r="A57" s="307" t="s">
        <v>316</v>
      </c>
      <c r="B57" s="304" t="s">
        <v>303</v>
      </c>
      <c r="C57" s="27" t="s">
        <v>366</v>
      </c>
    </row>
    <row r="58" spans="1:3" ht="48.75" customHeight="1" x14ac:dyDescent="0.25">
      <c r="A58" s="302"/>
      <c r="B58" s="305"/>
      <c r="C58" s="25" t="s">
        <v>367</v>
      </c>
    </row>
    <row r="59" spans="1:3" ht="48.75" customHeight="1" thickBot="1" x14ac:dyDescent="0.3">
      <c r="A59" s="309"/>
      <c r="B59" s="308"/>
      <c r="C59" s="28" t="s">
        <v>368</v>
      </c>
    </row>
  </sheetData>
  <mergeCells count="24">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 ref="A2:A14"/>
    <mergeCell ref="B38:B42"/>
    <mergeCell ref="B43:B46"/>
    <mergeCell ref="B47:B52"/>
    <mergeCell ref="B53:B56"/>
    <mergeCell ref="A15:A17"/>
    <mergeCell ref="A18:A19"/>
    <mergeCell ref="A20:A30"/>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R52"/>
  <sheetViews>
    <sheetView showGridLines="0" showRowColHeaders="0" topLeftCell="A28" zoomScaleNormal="100" workbookViewId="0">
      <selection activeCell="J19" sqref="J19:N19"/>
    </sheetView>
  </sheetViews>
  <sheetFormatPr baseColWidth="10" defaultColWidth="0" defaultRowHeight="15" zeroHeight="1" x14ac:dyDescent="0.25"/>
  <cols>
    <col min="1" max="1" width="3"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209" t="s">
        <v>411</v>
      </c>
      <c r="C1" s="210"/>
      <c r="D1" s="210"/>
      <c r="E1" s="210"/>
      <c r="F1" s="210"/>
      <c r="G1" s="210"/>
      <c r="H1" s="210"/>
      <c r="I1" s="210"/>
      <c r="J1" s="210"/>
      <c r="K1" s="210"/>
      <c r="L1" s="210"/>
      <c r="M1" s="210"/>
      <c r="N1" s="210"/>
      <c r="O1" s="210"/>
      <c r="P1" s="211"/>
    </row>
    <row r="2" spans="2:16" ht="9" customHeight="1" thickTop="1" thickBot="1" x14ac:dyDescent="0.3">
      <c r="B2" s="52"/>
      <c r="C2" s="52"/>
      <c r="D2" s="52"/>
      <c r="E2" s="52"/>
      <c r="F2" s="52"/>
      <c r="G2" s="52"/>
      <c r="H2" s="52"/>
      <c r="I2" s="52"/>
      <c r="J2" s="52"/>
      <c r="K2" s="52"/>
      <c r="L2" s="52"/>
      <c r="M2" s="52"/>
      <c r="N2" s="52"/>
      <c r="O2" s="52"/>
      <c r="P2" s="52"/>
    </row>
    <row r="3" spans="2:16" ht="23.25" customHeight="1" thickTop="1" thickBot="1" x14ac:dyDescent="0.3">
      <c r="B3" s="214" t="s">
        <v>1</v>
      </c>
      <c r="C3" s="190"/>
      <c r="D3" s="190"/>
      <c r="E3" s="190"/>
      <c r="F3" s="190"/>
      <c r="G3" s="190"/>
      <c r="H3" s="190"/>
      <c r="I3" s="190"/>
      <c r="J3" s="190"/>
      <c r="K3" s="190"/>
      <c r="L3" s="190"/>
      <c r="M3" s="190"/>
      <c r="N3" s="190"/>
      <c r="O3" s="190"/>
      <c r="P3" s="213"/>
    </row>
    <row r="4" spans="2:16" ht="15.75" customHeight="1" thickTop="1" thickBot="1" x14ac:dyDescent="0.3">
      <c r="B4" s="53"/>
      <c r="C4" s="54"/>
      <c r="D4" s="54"/>
      <c r="E4" s="54"/>
      <c r="F4" s="54"/>
      <c r="G4" s="54"/>
      <c r="H4" s="54"/>
      <c r="I4" s="54"/>
      <c r="J4" s="54"/>
      <c r="K4" s="54"/>
      <c r="L4" s="54"/>
      <c r="M4" s="54"/>
      <c r="N4" s="54"/>
      <c r="O4" s="54"/>
      <c r="P4" s="55"/>
    </row>
    <row r="5" spans="2:16" ht="18.75" customHeight="1" thickTop="1" thickBot="1" x14ac:dyDescent="0.3">
      <c r="B5" s="56"/>
      <c r="C5" s="187" t="s">
        <v>832</v>
      </c>
      <c r="D5" s="187"/>
      <c r="E5" s="271" t="str">
        <f>PROPER(Instrumento!E5)</f>
        <v/>
      </c>
      <c r="F5" s="272"/>
      <c r="G5" s="272"/>
      <c r="H5" s="272"/>
      <c r="I5" s="273"/>
      <c r="J5" s="184" t="s">
        <v>2</v>
      </c>
      <c r="K5" s="185"/>
      <c r="L5" s="83"/>
      <c r="M5" s="283">
        <f>Instrumento!M5</f>
        <v>0</v>
      </c>
      <c r="N5" s="284"/>
      <c r="O5" s="285"/>
      <c r="P5" s="55"/>
    </row>
    <row r="6" spans="2:16" ht="9" customHeight="1" thickTop="1" thickBot="1" x14ac:dyDescent="0.3">
      <c r="B6" s="57"/>
      <c r="C6" s="58"/>
      <c r="D6" s="52"/>
      <c r="E6" s="52"/>
      <c r="F6" s="52"/>
      <c r="G6" s="52"/>
      <c r="H6" s="52"/>
      <c r="I6" s="52"/>
      <c r="J6" s="52"/>
      <c r="K6" s="52"/>
      <c r="L6" s="59"/>
      <c r="M6" s="52"/>
      <c r="N6" s="52"/>
      <c r="O6" s="52"/>
      <c r="P6" s="55"/>
    </row>
    <row r="7" spans="2:16" ht="18.75" customHeight="1" thickTop="1" thickBot="1" x14ac:dyDescent="0.3">
      <c r="B7" s="56"/>
      <c r="C7" s="187" t="s">
        <v>827</v>
      </c>
      <c r="D7" s="187"/>
      <c r="E7" s="271">
        <f>Instrumento!E7</f>
        <v>0</v>
      </c>
      <c r="F7" s="272"/>
      <c r="G7" s="272"/>
      <c r="H7" s="272"/>
      <c r="I7" s="273"/>
      <c r="J7" s="186" t="s">
        <v>3</v>
      </c>
      <c r="K7" s="187"/>
      <c r="L7" s="52"/>
      <c r="M7" s="271" t="str">
        <f>PROPER(Instrumento!M7)</f>
        <v/>
      </c>
      <c r="N7" s="272"/>
      <c r="O7" s="273"/>
      <c r="P7" s="55"/>
    </row>
    <row r="8" spans="2:16" ht="6" customHeight="1" thickTop="1" thickBot="1" x14ac:dyDescent="0.3">
      <c r="B8" s="56"/>
      <c r="C8" s="83"/>
      <c r="D8" s="98"/>
      <c r="E8" s="98"/>
      <c r="F8" s="98"/>
      <c r="G8" s="98"/>
      <c r="H8" s="98"/>
      <c r="I8" s="98"/>
      <c r="J8" s="98"/>
      <c r="K8" s="98"/>
      <c r="L8" s="98"/>
      <c r="M8" s="98"/>
      <c r="N8" s="98"/>
      <c r="O8" s="98"/>
      <c r="P8" s="55"/>
    </row>
    <row r="9" spans="2:16" ht="18.75" customHeight="1" thickTop="1" thickBot="1" x14ac:dyDescent="0.3">
      <c r="B9" s="56"/>
      <c r="C9" s="187" t="s">
        <v>828</v>
      </c>
      <c r="D9" s="187"/>
      <c r="E9" s="271">
        <f>Instrumento!E9</f>
        <v>0</v>
      </c>
      <c r="F9" s="272"/>
      <c r="G9" s="272"/>
      <c r="H9" s="272"/>
      <c r="I9" s="273"/>
      <c r="J9" s="98"/>
      <c r="K9" s="98"/>
      <c r="L9" s="98"/>
      <c r="M9" s="98"/>
      <c r="N9" s="98"/>
      <c r="O9" s="98"/>
      <c r="P9" s="55"/>
    </row>
    <row r="10" spans="2:16" ht="6" customHeight="1" thickTop="1" thickBot="1" x14ac:dyDescent="0.3">
      <c r="B10" s="60"/>
      <c r="C10" s="61"/>
      <c r="D10" s="61"/>
      <c r="E10" s="61"/>
      <c r="F10" s="61"/>
      <c r="G10" s="62"/>
      <c r="H10" s="62"/>
      <c r="I10" s="62"/>
      <c r="J10" s="62"/>
      <c r="K10" s="62"/>
      <c r="L10" s="62"/>
      <c r="M10" s="61"/>
      <c r="N10" s="61"/>
      <c r="O10" s="61"/>
      <c r="P10" s="63"/>
    </row>
    <row r="11" spans="2:16" ht="9.75" customHeight="1" thickTop="1" thickBot="1" x14ac:dyDescent="0.3">
      <c r="B11" s="64"/>
      <c r="C11" s="61"/>
      <c r="D11" s="61"/>
      <c r="E11" s="61"/>
      <c r="F11" s="61"/>
      <c r="G11" s="65"/>
      <c r="H11" s="62"/>
      <c r="I11" s="62"/>
      <c r="J11" s="62"/>
      <c r="K11" s="62"/>
      <c r="L11" s="62"/>
      <c r="M11" s="61"/>
      <c r="N11" s="66"/>
      <c r="O11" s="61"/>
      <c r="P11" s="67"/>
    </row>
    <row r="12" spans="2:16" ht="19.5" thickTop="1" thickBot="1" x14ac:dyDescent="0.3">
      <c r="B12" s="274" t="s">
        <v>536</v>
      </c>
      <c r="C12" s="275"/>
      <c r="D12" s="275"/>
      <c r="E12" s="275"/>
      <c r="F12" s="275"/>
      <c r="G12" s="275"/>
      <c r="H12" s="275"/>
      <c r="I12" s="275"/>
      <c r="J12" s="275"/>
      <c r="K12" s="275"/>
      <c r="L12" s="275"/>
      <c r="M12" s="275"/>
      <c r="N12" s="275"/>
      <c r="O12" s="275"/>
      <c r="P12" s="276"/>
    </row>
    <row r="13" spans="2:16" ht="9" customHeight="1" thickTop="1" x14ac:dyDescent="0.25">
      <c r="B13" s="57"/>
      <c r="C13" s="52"/>
      <c r="D13" s="52"/>
      <c r="E13" s="52"/>
      <c r="F13" s="52"/>
      <c r="G13" s="52"/>
      <c r="H13" s="52"/>
      <c r="I13" s="52"/>
      <c r="J13" s="52"/>
      <c r="K13" s="52"/>
      <c r="L13" s="52"/>
      <c r="M13" s="52"/>
      <c r="N13" s="52"/>
      <c r="O13" s="52"/>
      <c r="P13" s="68"/>
    </row>
    <row r="14" spans="2:16" ht="36" customHeight="1" x14ac:dyDescent="0.25">
      <c r="B14" s="57"/>
      <c r="C14" s="147" t="s">
        <v>415</v>
      </c>
      <c r="D14" s="148"/>
      <c r="E14" s="148"/>
      <c r="F14" s="148"/>
      <c r="G14" s="148"/>
      <c r="H14" s="148"/>
      <c r="I14" s="148"/>
      <c r="J14" s="148"/>
      <c r="K14" s="148"/>
      <c r="L14" s="148"/>
      <c r="M14" s="148"/>
      <c r="N14" s="148"/>
      <c r="O14" s="148"/>
      <c r="P14" s="55"/>
    </row>
    <row r="15" spans="2:16" ht="9" customHeight="1" x14ac:dyDescent="0.25">
      <c r="B15" s="57"/>
      <c r="C15" s="52"/>
      <c r="D15" s="52"/>
      <c r="E15" s="52"/>
      <c r="F15" s="52"/>
      <c r="G15" s="69"/>
      <c r="H15" s="69"/>
      <c r="I15" s="69"/>
      <c r="J15" s="69"/>
      <c r="K15" s="69"/>
      <c r="L15" s="69"/>
      <c r="M15" s="69"/>
      <c r="N15" s="69"/>
      <c r="O15" s="69"/>
      <c r="P15" s="55"/>
    </row>
    <row r="16" spans="2:16" ht="32.25" customHeight="1" x14ac:dyDescent="0.25">
      <c r="B16" s="57"/>
      <c r="C16" s="277" t="s">
        <v>410</v>
      </c>
      <c r="D16" s="277"/>
      <c r="E16" s="277"/>
      <c r="F16" s="277"/>
      <c r="G16" s="277"/>
      <c r="H16" s="277"/>
      <c r="I16" s="277"/>
      <c r="J16" s="277"/>
      <c r="K16" s="277"/>
      <c r="L16" s="277"/>
      <c r="M16" s="277"/>
      <c r="N16" s="277"/>
      <c r="O16" s="277"/>
      <c r="P16" s="55"/>
    </row>
    <row r="17" spans="2:18" ht="6.75" customHeight="1" thickBot="1" x14ac:dyDescent="0.3">
      <c r="B17" s="57"/>
      <c r="C17" s="58"/>
      <c r="D17" s="58"/>
      <c r="E17" s="58"/>
      <c r="F17" s="58"/>
      <c r="G17" s="58"/>
      <c r="H17" s="58"/>
      <c r="I17" s="58"/>
      <c r="J17" s="58"/>
      <c r="K17" s="58"/>
      <c r="L17" s="58"/>
      <c r="M17" s="58"/>
      <c r="N17" s="58"/>
      <c r="O17" s="58"/>
      <c r="P17" s="55"/>
    </row>
    <row r="18" spans="2:18" ht="32.25" customHeight="1" x14ac:dyDescent="0.25">
      <c r="B18" s="57"/>
      <c r="C18" s="70" t="s">
        <v>380</v>
      </c>
      <c r="D18" s="278" t="s">
        <v>271</v>
      </c>
      <c r="E18" s="279"/>
      <c r="F18" s="280"/>
      <c r="G18" s="254" t="s">
        <v>6</v>
      </c>
      <c r="H18" s="254"/>
      <c r="I18" s="254"/>
      <c r="J18" s="254" t="s">
        <v>274</v>
      </c>
      <c r="K18" s="254"/>
      <c r="L18" s="254"/>
      <c r="M18" s="254"/>
      <c r="N18" s="254"/>
      <c r="O18" s="71" t="s">
        <v>413</v>
      </c>
      <c r="P18" s="72"/>
      <c r="Q18" s="88"/>
    </row>
    <row r="19" spans="2:18" ht="70.5" customHeight="1" x14ac:dyDescent="0.25">
      <c r="B19" s="57"/>
      <c r="C19" s="73">
        <v>1</v>
      </c>
      <c r="D19" s="281">
        <f>IFERROR(VLOOKUP(C19,Instrumento!$B$91:$O$101,2,0),0)</f>
        <v>0</v>
      </c>
      <c r="E19" s="281"/>
      <c r="F19" s="281"/>
      <c r="G19" s="249" t="str">
        <f>IFERROR(VLOOKUP(C19,Instrumento!$B$91:$O$101,4,0)," ")</f>
        <v xml:space="preserve"> </v>
      </c>
      <c r="H19" s="250"/>
      <c r="I19" s="250"/>
      <c r="J19" s="282">
        <f>IFERROR(VLOOKUP(C19,Instrumento!$B$91:$O$101,8,0),0)</f>
        <v>0</v>
      </c>
      <c r="K19" s="282"/>
      <c r="L19" s="282"/>
      <c r="M19" s="282"/>
      <c r="N19" s="282"/>
      <c r="O19" s="81">
        <f>IFERROR(VLOOKUP(C19,Instrumento!$B$91:$O$101,13,0),0)</f>
        <v>0</v>
      </c>
      <c r="P19" s="72"/>
      <c r="R19" s="51" t="e">
        <f>VLOOKUP(C19,Instrumento!$O$91:$R$101,4,FALSE)</f>
        <v>#N/A</v>
      </c>
    </row>
    <row r="20" spans="2:18" ht="70.5" customHeight="1" x14ac:dyDescent="0.25">
      <c r="B20" s="57"/>
      <c r="C20" s="73">
        <v>2</v>
      </c>
      <c r="D20" s="281">
        <f>IFERROR(VLOOKUP(C20,Instrumento!$B$91:$O$101,2,0),0)</f>
        <v>0</v>
      </c>
      <c r="E20" s="281"/>
      <c r="F20" s="281"/>
      <c r="G20" s="249" t="str">
        <f>IFERROR(VLOOKUP(C20,Instrumento!$B$91:$O$101,4,0)," ")</f>
        <v xml:space="preserve"> </v>
      </c>
      <c r="H20" s="250"/>
      <c r="I20" s="250"/>
      <c r="J20" s="282">
        <f>IFERROR(VLOOKUP(C20,Instrumento!$B$91:$O$101,8,0),0)</f>
        <v>0</v>
      </c>
      <c r="K20" s="282"/>
      <c r="L20" s="282"/>
      <c r="M20" s="282"/>
      <c r="N20" s="282"/>
      <c r="O20" s="81">
        <f>IFERROR(VLOOKUP(C20,Instrumento!$B$91:$O$101,13,0),0)</f>
        <v>0</v>
      </c>
      <c r="P20" s="74"/>
      <c r="Q20" s="89"/>
      <c r="R20" s="51" t="e">
        <f>VLOOKUP(C20,Instrumento!$O$91:$R$101,4,FALSE)</f>
        <v>#N/A</v>
      </c>
    </row>
    <row r="21" spans="2:18" ht="70.5" customHeight="1" x14ac:dyDescent="0.25">
      <c r="B21" s="57"/>
      <c r="C21" s="73">
        <v>3</v>
      </c>
      <c r="D21" s="281">
        <f>IFERROR(VLOOKUP(C21,Instrumento!$B$91:$O$101,2,0),0)</f>
        <v>0</v>
      </c>
      <c r="E21" s="281"/>
      <c r="F21" s="281"/>
      <c r="G21" s="249" t="str">
        <f>IFERROR(VLOOKUP(C21,Instrumento!$B$91:$O$101,4,0)," ")</f>
        <v xml:space="preserve"> </v>
      </c>
      <c r="H21" s="250"/>
      <c r="I21" s="250"/>
      <c r="J21" s="282">
        <f>IFERROR(VLOOKUP(C21,Instrumento!$B$91:$O$101,8,0),0)</f>
        <v>0</v>
      </c>
      <c r="K21" s="282"/>
      <c r="L21" s="282"/>
      <c r="M21" s="282"/>
      <c r="N21" s="282"/>
      <c r="O21" s="81">
        <f>IFERROR(VLOOKUP(C21,Instrumento!$B$91:$O$101,13,0),0)</f>
        <v>0</v>
      </c>
      <c r="P21" s="74"/>
      <c r="Q21" s="89"/>
      <c r="R21" s="51" t="e">
        <f>VLOOKUP(C21,Instrumento!$O$91:$R$101,4,FALSE)</f>
        <v>#N/A</v>
      </c>
    </row>
    <row r="22" spans="2:18" ht="70.5" customHeight="1" x14ac:dyDescent="0.25">
      <c r="B22" s="57"/>
      <c r="C22" s="73">
        <v>4</v>
      </c>
      <c r="D22" s="281">
        <f>IFERROR(VLOOKUP(C22,Instrumento!$B$91:$O$101,2,0),0)</f>
        <v>0</v>
      </c>
      <c r="E22" s="281"/>
      <c r="F22" s="281"/>
      <c r="G22" s="249" t="str">
        <f>IFERROR(VLOOKUP(C22,Instrumento!$B$91:$O$101,4,0)," ")</f>
        <v xml:space="preserve"> </v>
      </c>
      <c r="H22" s="250"/>
      <c r="I22" s="250"/>
      <c r="J22" s="282">
        <f>IFERROR(VLOOKUP(C22,Instrumento!$B$91:$O$101,8,0),0)</f>
        <v>0</v>
      </c>
      <c r="K22" s="282"/>
      <c r="L22" s="282"/>
      <c r="M22" s="282"/>
      <c r="N22" s="282"/>
      <c r="O22" s="81">
        <f>IFERROR(VLOOKUP(C22,Instrumento!$B$91:$O$101,13,0),0)</f>
        <v>0</v>
      </c>
      <c r="P22" s="74"/>
      <c r="Q22" s="89"/>
      <c r="R22" s="51" t="e">
        <f>VLOOKUP(C22,Instrumento!$O$91:$R$101,4,FALSE)</f>
        <v>#N/A</v>
      </c>
    </row>
    <row r="23" spans="2:18" ht="70.5" customHeight="1" x14ac:dyDescent="0.25">
      <c r="B23" s="57"/>
      <c r="C23" s="73">
        <v>5</v>
      </c>
      <c r="D23" s="281">
        <f>IFERROR(VLOOKUP(C23,Instrumento!$B$91:$O$101,2,0),0)</f>
        <v>0</v>
      </c>
      <c r="E23" s="281"/>
      <c r="F23" s="281"/>
      <c r="G23" s="249" t="str">
        <f>IFERROR(VLOOKUP(C23,Instrumento!$B$91:$O$101,4,0)," ")</f>
        <v xml:space="preserve"> </v>
      </c>
      <c r="H23" s="250"/>
      <c r="I23" s="250"/>
      <c r="J23" s="282">
        <f>IFERROR(VLOOKUP(C23,Instrumento!$B$91:$O$101,8,0),0)</f>
        <v>0</v>
      </c>
      <c r="K23" s="282"/>
      <c r="L23" s="282"/>
      <c r="M23" s="282"/>
      <c r="N23" s="282"/>
      <c r="O23" s="81">
        <f>IFERROR(VLOOKUP(C23,Instrumento!$B$91:$O$101,13,0),0)</f>
        <v>0</v>
      </c>
      <c r="P23" s="74"/>
      <c r="Q23" s="89"/>
      <c r="R23" s="51" t="e">
        <f>VLOOKUP(C23,Instrumento!$O$91:$R$101,4,FALSE)</f>
        <v>#N/A</v>
      </c>
    </row>
    <row r="24" spans="2:18" ht="70.5" customHeight="1" x14ac:dyDescent="0.25">
      <c r="B24" s="57"/>
      <c r="C24" s="73">
        <v>6</v>
      </c>
      <c r="D24" s="281">
        <f>IFERROR(VLOOKUP(C24,Instrumento!$B$91:$O$101,2,0),0)</f>
        <v>0</v>
      </c>
      <c r="E24" s="281"/>
      <c r="F24" s="281"/>
      <c r="G24" s="249" t="str">
        <f>IFERROR(VLOOKUP(C24,Instrumento!$B$91:$O$101,4,0)," ")</f>
        <v xml:space="preserve"> </v>
      </c>
      <c r="H24" s="250"/>
      <c r="I24" s="250"/>
      <c r="J24" s="282">
        <f>IFERROR(VLOOKUP(C24,Instrumento!$B$91:$O$101,8,0),0)</f>
        <v>0</v>
      </c>
      <c r="K24" s="282"/>
      <c r="L24" s="282"/>
      <c r="M24" s="282"/>
      <c r="N24" s="282"/>
      <c r="O24" s="81">
        <f>IFERROR(VLOOKUP(C24,Instrumento!$B$91:$O$101,13,0),0)</f>
        <v>0</v>
      </c>
      <c r="P24" s="74"/>
      <c r="Q24" s="89"/>
      <c r="R24" s="51" t="e">
        <f>VLOOKUP(C24,Instrumento!$O$91:$R$101,4,FALSE)</f>
        <v>#N/A</v>
      </c>
    </row>
    <row r="25" spans="2:18" ht="70.5" customHeight="1" x14ac:dyDescent="0.25">
      <c r="B25" s="57"/>
      <c r="C25" s="73">
        <v>7</v>
      </c>
      <c r="D25" s="281">
        <f>IFERROR(VLOOKUP(C25,Instrumento!$B$91:$O$101,2,0),0)</f>
        <v>0</v>
      </c>
      <c r="E25" s="281"/>
      <c r="F25" s="281"/>
      <c r="G25" s="249" t="str">
        <f>IFERROR(VLOOKUP(C25,Instrumento!$B$91:$O$101,4,0)," ")</f>
        <v xml:space="preserve"> </v>
      </c>
      <c r="H25" s="250"/>
      <c r="I25" s="250"/>
      <c r="J25" s="282">
        <f>IFERROR(VLOOKUP(C25,Instrumento!$B$91:$O$101,8,0),0)</f>
        <v>0</v>
      </c>
      <c r="K25" s="282"/>
      <c r="L25" s="282"/>
      <c r="M25" s="282"/>
      <c r="N25" s="282"/>
      <c r="O25" s="81">
        <f>IFERROR(VLOOKUP(C25,Instrumento!$B$91:$O$101,13,0),0)</f>
        <v>0</v>
      </c>
      <c r="P25" s="74"/>
      <c r="Q25" s="89"/>
      <c r="R25" s="51" t="e">
        <f>VLOOKUP(C25,Instrumento!$O$91:$R$101,4,FALSE)</f>
        <v>#N/A</v>
      </c>
    </row>
    <row r="26" spans="2:18" ht="70.5" customHeight="1" x14ac:dyDescent="0.25">
      <c r="B26" s="57"/>
      <c r="C26" s="73">
        <v>8</v>
      </c>
      <c r="D26" s="281">
        <f>IFERROR(VLOOKUP(C26,Instrumento!$B$91:$O$101,2,0),0)</f>
        <v>0</v>
      </c>
      <c r="E26" s="281"/>
      <c r="F26" s="281"/>
      <c r="G26" s="249" t="str">
        <f>IFERROR(VLOOKUP(C26,Instrumento!$B$91:$O$101,4,0)," ")</f>
        <v xml:space="preserve"> </v>
      </c>
      <c r="H26" s="250"/>
      <c r="I26" s="250"/>
      <c r="J26" s="282">
        <f>IFERROR(VLOOKUP(C26,Instrumento!$B$91:$O$101,8,0),0)</f>
        <v>0</v>
      </c>
      <c r="K26" s="282"/>
      <c r="L26" s="282"/>
      <c r="M26" s="282"/>
      <c r="N26" s="282"/>
      <c r="O26" s="81">
        <f>IFERROR(VLOOKUP(C26,Instrumento!$B$91:$O$101,13,0),0)</f>
        <v>0</v>
      </c>
      <c r="P26" s="74"/>
      <c r="Q26" s="89"/>
      <c r="R26" s="51" t="e">
        <f>VLOOKUP(C26,Instrumento!$O$91:$R$101,4,FALSE)</f>
        <v>#N/A</v>
      </c>
    </row>
    <row r="27" spans="2:18" ht="70.5" customHeight="1" x14ac:dyDescent="0.25">
      <c r="B27" s="57"/>
      <c r="C27" s="73">
        <v>9</v>
      </c>
      <c r="D27" s="281">
        <f>IFERROR(VLOOKUP(C27,Instrumento!$B$91:$O$101,2,0),0)</f>
        <v>0</v>
      </c>
      <c r="E27" s="281"/>
      <c r="F27" s="281"/>
      <c r="G27" s="249" t="str">
        <f>IFERROR(VLOOKUP(C27,Instrumento!$B$91:$O$101,4,0)," ")</f>
        <v xml:space="preserve"> </v>
      </c>
      <c r="H27" s="250"/>
      <c r="I27" s="250"/>
      <c r="J27" s="282">
        <f>IFERROR(VLOOKUP(C27,Instrumento!$B$91:$O$101,8,0),0)</f>
        <v>0</v>
      </c>
      <c r="K27" s="282"/>
      <c r="L27" s="282"/>
      <c r="M27" s="282"/>
      <c r="N27" s="282"/>
      <c r="O27" s="81">
        <f>IFERROR(VLOOKUP(C27,Instrumento!$B$91:$O$101,13,0),0)</f>
        <v>0</v>
      </c>
      <c r="P27" s="74"/>
      <c r="Q27" s="89"/>
      <c r="R27" s="51" t="e">
        <f>VLOOKUP(C27,Instrumento!$O$91:$R$101,4,FALSE)</f>
        <v>#N/A</v>
      </c>
    </row>
    <row r="28" spans="2:18" ht="70.5" customHeight="1" x14ac:dyDescent="0.25">
      <c r="B28" s="57"/>
      <c r="C28" s="73">
        <v>10</v>
      </c>
      <c r="D28" s="281">
        <f>IFERROR(VLOOKUP(C28,Instrumento!$B$91:$O$101,2,0),0)</f>
        <v>0</v>
      </c>
      <c r="E28" s="281"/>
      <c r="F28" s="281"/>
      <c r="G28" s="249" t="str">
        <f>IFERROR(VLOOKUP(C28,Instrumento!$B$91:$O$101,4,0)," ")</f>
        <v xml:space="preserve"> </v>
      </c>
      <c r="H28" s="250"/>
      <c r="I28" s="250"/>
      <c r="J28" s="282">
        <f>IFERROR(VLOOKUP(C28,Instrumento!$B$91:$O$101,8,0),0)</f>
        <v>0</v>
      </c>
      <c r="K28" s="282"/>
      <c r="L28" s="282"/>
      <c r="M28" s="282"/>
      <c r="N28" s="282"/>
      <c r="O28" s="81">
        <f>IFERROR(VLOOKUP(C28,Instrumento!$B$91:$O$101,13,0),0)</f>
        <v>0</v>
      </c>
      <c r="P28" s="74"/>
      <c r="Q28" s="89"/>
      <c r="R28" s="51" t="e">
        <f>VLOOKUP(C28,Instrumento!$O$91:$R$101,4,FALSE)</f>
        <v>#N/A</v>
      </c>
    </row>
    <row r="29" spans="2:18" ht="70.5" customHeight="1" thickBot="1" x14ac:dyDescent="0.3">
      <c r="B29" s="57"/>
      <c r="C29" s="75">
        <v>11</v>
      </c>
      <c r="D29" s="292">
        <f>IFERROR(VLOOKUP(C29,Instrumento!$B$91:$O$101,2,0),0)</f>
        <v>0</v>
      </c>
      <c r="E29" s="292"/>
      <c r="F29" s="292"/>
      <c r="G29" s="259" t="str">
        <f>IFERROR(VLOOKUP(C29,Instrumento!$B$91:$O$101,4,0)," ")</f>
        <v xml:space="preserve"> </v>
      </c>
      <c r="H29" s="260"/>
      <c r="I29" s="261"/>
      <c r="J29" s="293">
        <f>IFERROR(VLOOKUP(C29,Instrumento!$B$91:$O$101,8,0),0)</f>
        <v>0</v>
      </c>
      <c r="K29" s="293"/>
      <c r="L29" s="293"/>
      <c r="M29" s="293"/>
      <c r="N29" s="293"/>
      <c r="O29" s="82">
        <f>IFERROR(VLOOKUP(C29,Instrumento!$B$91:$O$101,13,0),0)</f>
        <v>0</v>
      </c>
      <c r="P29" s="74"/>
      <c r="Q29" s="89"/>
      <c r="R29" s="51" t="e">
        <f>VLOOKUP(C29,Instrumento!$O$91:$R$101,4,FALSE)</f>
        <v>#N/A</v>
      </c>
    </row>
    <row r="30" spans="2:18" ht="9" customHeight="1" thickBot="1" x14ac:dyDescent="0.3">
      <c r="B30" s="76"/>
      <c r="C30" s="77"/>
      <c r="D30" s="77"/>
      <c r="E30" s="77"/>
      <c r="F30" s="77"/>
      <c r="G30" s="78"/>
      <c r="H30" s="78"/>
      <c r="I30" s="78"/>
      <c r="J30" s="78"/>
      <c r="K30" s="78"/>
      <c r="L30" s="78"/>
      <c r="M30" s="78"/>
      <c r="N30" s="78"/>
      <c r="O30" s="78"/>
      <c r="P30" s="63"/>
    </row>
    <row r="31" spans="2:18" ht="9" customHeight="1" thickTop="1" x14ac:dyDescent="0.25">
      <c r="B31" s="52"/>
      <c r="C31" s="52"/>
      <c r="D31" s="52"/>
      <c r="E31" s="52"/>
      <c r="F31" s="52"/>
      <c r="G31" s="52"/>
      <c r="H31" s="52"/>
      <c r="I31" s="52"/>
      <c r="J31" s="52"/>
      <c r="K31" s="52"/>
      <c r="L31" s="52"/>
      <c r="M31" s="52"/>
      <c r="N31" s="52"/>
      <c r="O31" s="52"/>
      <c r="P31" s="52"/>
    </row>
    <row r="32" spans="2:18" ht="42.75" customHeight="1" x14ac:dyDescent="0.25">
      <c r="B32" s="52"/>
      <c r="C32" s="288" t="s">
        <v>825</v>
      </c>
      <c r="D32" s="288"/>
      <c r="E32" s="288"/>
      <c r="F32" s="288"/>
      <c r="G32" s="288"/>
      <c r="H32" s="288"/>
      <c r="I32" s="288"/>
      <c r="J32" s="288"/>
      <c r="K32" s="289" t="s">
        <v>819</v>
      </c>
      <c r="L32" s="290"/>
      <c r="M32" s="290"/>
      <c r="N32" s="290"/>
      <c r="O32" s="290"/>
      <c r="P32" s="52"/>
    </row>
    <row r="33" spans="2:16" ht="9" customHeight="1" thickBot="1" x14ac:dyDescent="0.3">
      <c r="B33" s="52"/>
      <c r="C33" s="52"/>
      <c r="D33" s="52"/>
      <c r="E33" s="52"/>
      <c r="F33" s="52"/>
      <c r="G33" s="52"/>
      <c r="H33" s="52"/>
      <c r="I33" s="52"/>
      <c r="J33" s="52"/>
      <c r="K33" s="52"/>
      <c r="L33" s="52"/>
      <c r="M33" s="52"/>
      <c r="N33" s="52"/>
      <c r="O33" s="52"/>
      <c r="P33" s="52"/>
    </row>
    <row r="34" spans="2:16" ht="19.5" thickTop="1" thickBot="1" x14ac:dyDescent="0.3">
      <c r="B34" s="274" t="s">
        <v>382</v>
      </c>
      <c r="C34" s="275"/>
      <c r="D34" s="275"/>
      <c r="E34" s="275"/>
      <c r="F34" s="275"/>
      <c r="G34" s="275"/>
      <c r="H34" s="275"/>
      <c r="I34" s="275"/>
      <c r="J34" s="275"/>
      <c r="K34" s="275"/>
      <c r="L34" s="275"/>
      <c r="M34" s="275"/>
      <c r="N34" s="275"/>
      <c r="O34" s="275"/>
      <c r="P34" s="276"/>
    </row>
    <row r="35" spans="2:16" ht="7.5" customHeight="1" thickTop="1" x14ac:dyDescent="0.25">
      <c r="B35" s="57"/>
      <c r="C35" s="52"/>
      <c r="D35" s="52"/>
      <c r="E35" s="52"/>
      <c r="F35" s="52"/>
      <c r="G35" s="52"/>
      <c r="H35" s="52"/>
      <c r="I35" s="52"/>
      <c r="J35" s="52"/>
      <c r="K35" s="52"/>
      <c r="L35" s="52"/>
      <c r="M35" s="52"/>
      <c r="N35" s="52"/>
      <c r="O35" s="52"/>
      <c r="P35" s="68"/>
    </row>
    <row r="36" spans="2:16" ht="18.75" customHeight="1" x14ac:dyDescent="0.25">
      <c r="B36" s="57"/>
      <c r="C36" s="147" t="s">
        <v>560</v>
      </c>
      <c r="D36" s="148"/>
      <c r="E36" s="148"/>
      <c r="F36" s="148"/>
      <c r="G36" s="148"/>
      <c r="H36" s="148"/>
      <c r="I36" s="148"/>
      <c r="J36" s="148"/>
      <c r="K36" s="148"/>
      <c r="L36" s="148"/>
      <c r="M36" s="148"/>
      <c r="N36" s="148"/>
      <c r="O36" s="148"/>
      <c r="P36" s="55"/>
    </row>
    <row r="37" spans="2:16" ht="7.5" customHeight="1" x14ac:dyDescent="0.25">
      <c r="B37" s="57"/>
      <c r="C37" s="85"/>
      <c r="D37" s="86"/>
      <c r="E37" s="86"/>
      <c r="F37" s="86"/>
      <c r="G37" s="86"/>
      <c r="H37" s="86"/>
      <c r="I37" s="86"/>
      <c r="J37" s="86"/>
      <c r="K37" s="86"/>
      <c r="L37" s="86"/>
      <c r="M37" s="86"/>
      <c r="N37" s="86"/>
      <c r="O37" s="86"/>
      <c r="P37" s="55"/>
    </row>
    <row r="38" spans="2:16" ht="37.5" customHeight="1" x14ac:dyDescent="0.25">
      <c r="B38" s="57"/>
      <c r="C38" s="286"/>
      <c r="D38" s="287"/>
      <c r="E38" s="287"/>
      <c r="F38" s="287"/>
      <c r="G38" s="287"/>
      <c r="H38" s="287"/>
      <c r="I38" s="287"/>
      <c r="J38" s="287"/>
      <c r="K38" s="287"/>
      <c r="L38" s="287"/>
      <c r="M38" s="287"/>
      <c r="N38" s="287"/>
      <c r="O38" s="287"/>
      <c r="P38" s="55"/>
    </row>
    <row r="39" spans="2:16" ht="37.5" customHeight="1" x14ac:dyDescent="0.25">
      <c r="B39" s="57"/>
      <c r="C39" s="286"/>
      <c r="D39" s="287"/>
      <c r="E39" s="287"/>
      <c r="F39" s="287"/>
      <c r="G39" s="287"/>
      <c r="H39" s="287"/>
      <c r="I39" s="287"/>
      <c r="J39" s="287"/>
      <c r="K39" s="287"/>
      <c r="L39" s="287"/>
      <c r="M39" s="287"/>
      <c r="N39" s="287"/>
      <c r="O39" s="287"/>
      <c r="P39" s="55"/>
    </row>
    <row r="40" spans="2:16" ht="37.5" customHeight="1" x14ac:dyDescent="0.25">
      <c r="B40" s="57"/>
      <c r="C40" s="286"/>
      <c r="D40" s="287"/>
      <c r="E40" s="287"/>
      <c r="F40" s="287"/>
      <c r="G40" s="287"/>
      <c r="H40" s="287"/>
      <c r="I40" s="287"/>
      <c r="J40" s="287"/>
      <c r="K40" s="287"/>
      <c r="L40" s="287"/>
      <c r="M40" s="287"/>
      <c r="N40" s="287"/>
      <c r="O40" s="287"/>
      <c r="P40" s="55"/>
    </row>
    <row r="41" spans="2:16" ht="37.5" customHeight="1" x14ac:dyDescent="0.25">
      <c r="B41" s="57"/>
      <c r="C41" s="286"/>
      <c r="D41" s="287"/>
      <c r="E41" s="287"/>
      <c r="F41" s="287"/>
      <c r="G41" s="287"/>
      <c r="H41" s="287"/>
      <c r="I41" s="287"/>
      <c r="J41" s="287"/>
      <c r="K41" s="287"/>
      <c r="L41" s="287"/>
      <c r="M41" s="287"/>
      <c r="N41" s="287"/>
      <c r="O41" s="287"/>
      <c r="P41" s="55"/>
    </row>
    <row r="42" spans="2:16" ht="7.5" customHeight="1" thickBot="1" x14ac:dyDescent="0.3">
      <c r="B42" s="76"/>
      <c r="C42" s="291"/>
      <c r="D42" s="291"/>
      <c r="E42" s="291"/>
      <c r="F42" s="291"/>
      <c r="G42" s="291"/>
      <c r="H42" s="291"/>
      <c r="I42" s="291"/>
      <c r="J42" s="291"/>
      <c r="K42" s="291"/>
      <c r="L42" s="291"/>
      <c r="M42" s="291"/>
      <c r="N42" s="291"/>
      <c r="O42" s="291"/>
      <c r="P42" s="63"/>
    </row>
    <row r="43" spans="2:16" ht="6" customHeight="1" thickTop="1" x14ac:dyDescent="0.25">
      <c r="B43" s="52"/>
      <c r="C43" s="132"/>
      <c r="D43" s="132"/>
      <c r="E43" s="132"/>
      <c r="F43" s="132"/>
      <c r="G43" s="132"/>
      <c r="H43" s="132"/>
      <c r="I43" s="132"/>
      <c r="J43" s="132"/>
      <c r="K43" s="132"/>
      <c r="L43" s="132"/>
      <c r="M43" s="132"/>
      <c r="N43" s="132"/>
      <c r="O43" s="132"/>
      <c r="P43" s="52"/>
    </row>
    <row r="44" spans="2:16" ht="18" customHeight="1" x14ac:dyDescent="0.25">
      <c r="B44" s="146" t="s">
        <v>823</v>
      </c>
      <c r="C44" s="146"/>
      <c r="D44" s="146"/>
      <c r="E44" s="146"/>
      <c r="F44" s="146"/>
      <c r="G44" s="146"/>
      <c r="H44" s="146"/>
      <c r="I44" s="146"/>
      <c r="J44" s="146"/>
      <c r="K44" s="146"/>
      <c r="L44" s="146"/>
      <c r="M44" s="146"/>
      <c r="N44" s="146"/>
      <c r="O44" s="146"/>
      <c r="P44" s="146"/>
    </row>
    <row r="45" spans="2:16" ht="6.75" customHeight="1" x14ac:dyDescent="0.25">
      <c r="B45" s="270"/>
      <c r="C45" s="270"/>
      <c r="D45" s="270"/>
      <c r="E45" s="270"/>
      <c r="F45" s="270"/>
      <c r="G45" s="270"/>
      <c r="H45" s="270"/>
      <c r="I45" s="270"/>
      <c r="J45" s="270"/>
      <c r="K45" s="270"/>
      <c r="L45" s="270"/>
      <c r="M45" s="270"/>
      <c r="N45" s="270"/>
      <c r="O45" s="270"/>
      <c r="P45" s="270"/>
    </row>
    <row r="48" spans="2:16" x14ac:dyDescent="0.25"/>
    <row r="52" x14ac:dyDescent="0.25"/>
  </sheetData>
  <sheetProtection algorithmName="SHA-512" hashValue="QvdAWpD/Eo/VxRbUNrX1ng3/yB9WC60TtKTjpnebpCRRFUy7zL0skEfDRRfsKGTcx6vvMEL/oLk5U6nou1DSWA==" saltValue="azbg2D7VvPceBxoG6CojKQ==" spinCount="100000" sheet="1" objects="1" scenarios="1"/>
  <mergeCells count="62">
    <mergeCell ref="C42:O42"/>
    <mergeCell ref="C41:O41"/>
    <mergeCell ref="D29:F29"/>
    <mergeCell ref="G29:I29"/>
    <mergeCell ref="J29:N29"/>
    <mergeCell ref="B34:P34"/>
    <mergeCell ref="C38:O38"/>
    <mergeCell ref="C36:O36"/>
    <mergeCell ref="D28:F28"/>
    <mergeCell ref="G28:I28"/>
    <mergeCell ref="J28:N28"/>
    <mergeCell ref="C39:O39"/>
    <mergeCell ref="C40:O40"/>
    <mergeCell ref="C32:J32"/>
    <mergeCell ref="K32:O32"/>
    <mergeCell ref="D26:F26"/>
    <mergeCell ref="G26:I26"/>
    <mergeCell ref="J26:N26"/>
    <mergeCell ref="D27:F27"/>
    <mergeCell ref="G27:I27"/>
    <mergeCell ref="J27:N27"/>
    <mergeCell ref="D24:F24"/>
    <mergeCell ref="G24:I24"/>
    <mergeCell ref="J24:N24"/>
    <mergeCell ref="D25:F25"/>
    <mergeCell ref="G25:I25"/>
    <mergeCell ref="J25:N25"/>
    <mergeCell ref="D22:F22"/>
    <mergeCell ref="G22:I22"/>
    <mergeCell ref="J22:N22"/>
    <mergeCell ref="D23:F23"/>
    <mergeCell ref="G23:I23"/>
    <mergeCell ref="J23:N23"/>
    <mergeCell ref="G20:I20"/>
    <mergeCell ref="J20:N20"/>
    <mergeCell ref="C9:D9"/>
    <mergeCell ref="E9:I9"/>
    <mergeCell ref="D21:F21"/>
    <mergeCell ref="G21:I21"/>
    <mergeCell ref="J21:N21"/>
    <mergeCell ref="B1:P1"/>
    <mergeCell ref="B3:P3"/>
    <mergeCell ref="C5:D5"/>
    <mergeCell ref="E5:I5"/>
    <mergeCell ref="J5:K5"/>
    <mergeCell ref="M5:O5"/>
    <mergeCell ref="B45:P45"/>
    <mergeCell ref="B44:P44"/>
    <mergeCell ref="C7:D7"/>
    <mergeCell ref="E7:I7"/>
    <mergeCell ref="J7:K7"/>
    <mergeCell ref="M7:O7"/>
    <mergeCell ref="B12:P12"/>
    <mergeCell ref="C14:O14"/>
    <mergeCell ref="C16:O16"/>
    <mergeCell ref="D18:F18"/>
    <mergeCell ref="G18:I18"/>
    <mergeCell ref="J18:N18"/>
    <mergeCell ref="D19:F19"/>
    <mergeCell ref="G19:I19"/>
    <mergeCell ref="J19:N19"/>
    <mergeCell ref="D20:F20"/>
  </mergeCells>
  <conditionalFormatting sqref="J19:N29">
    <cfRule type="expression" dxfId="21" priority="66">
      <formula>IF(J19=0,1,0)</formula>
    </cfRule>
  </conditionalFormatting>
  <conditionalFormatting sqref="O19:O29">
    <cfRule type="expression" dxfId="20" priority="65">
      <formula>IF(O19=0,1,0)</formula>
    </cfRule>
  </conditionalFormatting>
  <conditionalFormatting sqref="E5:I5">
    <cfRule type="expression" dxfId="19" priority="64">
      <formula>IF(E5=0,1,0)</formula>
    </cfRule>
  </conditionalFormatting>
  <conditionalFormatting sqref="E7:I7">
    <cfRule type="expression" dxfId="18" priority="63">
      <formula>IF(E7=0,1,0)</formula>
    </cfRule>
  </conditionalFormatting>
  <conditionalFormatting sqref="M5:O5">
    <cfRule type="expression" dxfId="17" priority="62">
      <formula>IF(M5=0,1,0)</formula>
    </cfRule>
  </conditionalFormatting>
  <conditionalFormatting sqref="M7:O7">
    <cfRule type="expression" dxfId="16" priority="61">
      <formula>IF(M7=0,1,0)</formula>
    </cfRule>
  </conditionalFormatting>
  <conditionalFormatting sqref="G19:G29">
    <cfRule type="expression" dxfId="15" priority="71">
      <formula>IF(R19=18,1,0)</formula>
    </cfRule>
    <cfRule type="expression" dxfId="14" priority="72">
      <formula>IF(R19=8,1,0)</formula>
    </cfRule>
    <cfRule type="expression" dxfId="13" priority="73">
      <formula>IF(AND(R19&lt;=7,R19&gt;=3),1,0)</formula>
    </cfRule>
    <cfRule type="expression" dxfId="12" priority="74">
      <formula>IF(R19&lt;=2,1,0)</formula>
    </cfRule>
  </conditionalFormatting>
  <conditionalFormatting sqref="D19:F19">
    <cfRule type="expression" dxfId="11" priority="20">
      <formula>IF(D19=0,1,0)</formula>
    </cfRule>
  </conditionalFormatting>
  <conditionalFormatting sqref="D20:F20">
    <cfRule type="expression" dxfId="10" priority="19">
      <formula>IF(D20=0,1,0)</formula>
    </cfRule>
  </conditionalFormatting>
  <conditionalFormatting sqref="D21:F21">
    <cfRule type="expression" dxfId="9" priority="18">
      <formula>IF(D21=0,1,0)</formula>
    </cfRule>
  </conditionalFormatting>
  <conditionalFormatting sqref="D22:F22">
    <cfRule type="expression" dxfId="8" priority="17">
      <formula>IF(D22=0,1,0)</formula>
    </cfRule>
  </conditionalFormatting>
  <conditionalFormatting sqref="D23:F23">
    <cfRule type="expression" dxfId="7" priority="16">
      <formula>IF(D23=0,1,0)</formula>
    </cfRule>
  </conditionalFormatting>
  <conditionalFormatting sqref="D24:F24">
    <cfRule type="expression" dxfId="6" priority="15">
      <formula>IF(D24=0,1,0)</formula>
    </cfRule>
  </conditionalFormatting>
  <conditionalFormatting sqref="D25:F25">
    <cfRule type="expression" dxfId="5" priority="14">
      <formula>IF(D25=0,1,0)</formula>
    </cfRule>
  </conditionalFormatting>
  <conditionalFormatting sqref="D26:F26">
    <cfRule type="expression" dxfId="4" priority="13">
      <formula>IF(D26=0,1,0)</formula>
    </cfRule>
  </conditionalFormatting>
  <conditionalFormatting sqref="D27:F27">
    <cfRule type="expression" dxfId="3" priority="12">
      <formula>IF(D27=0,1,0)</formula>
    </cfRule>
  </conditionalFormatting>
  <conditionalFormatting sqref="D28:F28">
    <cfRule type="expression" dxfId="2" priority="11">
      <formula>IF(D28=0,1,0)</formula>
    </cfRule>
  </conditionalFormatting>
  <conditionalFormatting sqref="D29:F29">
    <cfRule type="expression" dxfId="1" priority="10">
      <formula>IF(D29=0,1,0)</formula>
    </cfRule>
  </conditionalFormatting>
  <conditionalFormatting sqref="E9:I9">
    <cfRule type="expression" dxfId="0" priority="1">
      <formula>IF(E9=0,1,0)</formula>
    </cfRule>
  </conditionalFormatting>
  <dataValidations count="2">
    <dataValidation errorStyle="information" allowBlank="1" showInputMessage="1" showErrorMessage="1" sqref="M5:O5" xr:uid="{00000000-0002-0000-0100-000000000000}"/>
    <dataValidation type="list" allowBlank="1" showInputMessage="1" showErrorMessage="1" sqref="N11" xr:uid="{00000000-0002-0000-0100-000001000000}">
      <formula1>SN</formula1>
    </dataValidation>
  </dataValidations>
  <hyperlinks>
    <hyperlink ref="K32" r:id="rId1" xr:uid="{107F226A-F12A-4D49-A6DF-3E4647BA720C}"/>
  </hyperlinks>
  <pageMargins left="0.7" right="0.7" top="0.94202898550724634" bottom="0.75" header="0.3" footer="0.3"/>
  <pageSetup scale="71" orientation="landscape" r:id="rId2"/>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P1006"/>
  <sheetViews>
    <sheetView showGridLines="0" showRowColHeaders="0" workbookViewId="0">
      <pane ySplit="8" topLeftCell="A9" activePane="bottomLeft" state="frozen"/>
      <selection activeCell="C35" sqref="C35:E35"/>
      <selection pane="bottomLeft" activeCell="B4" sqref="B4:D4"/>
    </sheetView>
  </sheetViews>
  <sheetFormatPr baseColWidth="10" defaultColWidth="0" defaultRowHeight="15.75" customHeight="1" zeroHeight="1" x14ac:dyDescent="0.2"/>
  <cols>
    <col min="1" max="1" width="1.42578125" style="123" customWidth="1"/>
    <col min="2" max="2" width="12.5703125" style="123" customWidth="1"/>
    <col min="3" max="3" width="30.85546875" style="123" customWidth="1"/>
    <col min="4" max="4" width="104.5703125" style="123" customWidth="1"/>
    <col min="5" max="5" width="1.42578125" style="123" customWidth="1"/>
    <col min="6" max="16384" width="12.5703125" style="123" hidden="1"/>
  </cols>
  <sheetData>
    <row r="1" spans="2:4" ht="7.5" customHeight="1" x14ac:dyDescent="0.2"/>
    <row r="2" spans="2:4" ht="28.5" customHeight="1" x14ac:dyDescent="0.2">
      <c r="B2" s="294" t="s">
        <v>520</v>
      </c>
      <c r="C2" s="295"/>
      <c r="D2" s="296"/>
    </row>
    <row r="3" spans="2:4" ht="6" customHeight="1" x14ac:dyDescent="0.2"/>
    <row r="4" spans="2:4" ht="15.75" customHeight="1" x14ac:dyDescent="0.2">
      <c r="B4" s="297" t="s">
        <v>521</v>
      </c>
      <c r="C4" s="297"/>
      <c r="D4" s="297"/>
    </row>
    <row r="5" spans="2:4" ht="6" customHeight="1" x14ac:dyDescent="0.2"/>
    <row r="6" spans="2:4" ht="27" customHeight="1" x14ac:dyDescent="0.2">
      <c r="B6" s="298" t="s">
        <v>538</v>
      </c>
      <c r="C6" s="298"/>
      <c r="D6" s="298"/>
    </row>
    <row r="7" spans="2:4" ht="6" customHeight="1" x14ac:dyDescent="0.2"/>
    <row r="8" spans="2:4" ht="24" customHeight="1" x14ac:dyDescent="0.2">
      <c r="B8" s="131" t="s">
        <v>522</v>
      </c>
      <c r="C8" s="124" t="s">
        <v>523</v>
      </c>
      <c r="D8" s="124" t="s">
        <v>524</v>
      </c>
    </row>
    <row r="9" spans="2:4" ht="238.5" customHeight="1" x14ac:dyDescent="0.2">
      <c r="B9" s="125">
        <v>1</v>
      </c>
      <c r="C9" s="126" t="s">
        <v>392</v>
      </c>
      <c r="D9" s="127" t="s">
        <v>561</v>
      </c>
    </row>
    <row r="10" spans="2:4" ht="137.25" customHeight="1" x14ac:dyDescent="0.2">
      <c r="B10" s="125">
        <v>2</v>
      </c>
      <c r="C10" s="126" t="s">
        <v>393</v>
      </c>
      <c r="D10" s="128" t="s">
        <v>550</v>
      </c>
    </row>
    <row r="11" spans="2:4" ht="117.75" customHeight="1" x14ac:dyDescent="0.2">
      <c r="B11" s="125">
        <v>3</v>
      </c>
      <c r="C11" s="126" t="s">
        <v>394</v>
      </c>
      <c r="D11" s="128" t="s">
        <v>551</v>
      </c>
    </row>
    <row r="12" spans="2:4" ht="171" x14ac:dyDescent="0.2">
      <c r="B12" s="125">
        <v>4</v>
      </c>
      <c r="C12" s="126" t="s">
        <v>525</v>
      </c>
      <c r="D12" s="129" t="s">
        <v>526</v>
      </c>
    </row>
    <row r="13" spans="2:4" ht="165.75" customHeight="1" x14ac:dyDescent="0.2">
      <c r="B13" s="125">
        <v>5</v>
      </c>
      <c r="C13" s="126" t="s">
        <v>395</v>
      </c>
      <c r="D13" s="129" t="s">
        <v>552</v>
      </c>
    </row>
    <row r="14" spans="2:4" ht="85.5" x14ac:dyDescent="0.2">
      <c r="B14" s="125">
        <v>6</v>
      </c>
      <c r="C14" s="126" t="s">
        <v>527</v>
      </c>
      <c r="D14" s="129" t="s">
        <v>528</v>
      </c>
    </row>
    <row r="15" spans="2:4" ht="99.75" x14ac:dyDescent="0.2">
      <c r="B15" s="125">
        <v>7</v>
      </c>
      <c r="C15" s="126" t="s">
        <v>529</v>
      </c>
      <c r="D15" s="129" t="s">
        <v>553</v>
      </c>
    </row>
    <row r="16" spans="2:4" ht="84" customHeight="1" x14ac:dyDescent="0.2">
      <c r="B16" s="125">
        <v>8</v>
      </c>
      <c r="C16" s="126" t="s">
        <v>530</v>
      </c>
      <c r="D16" s="129" t="s">
        <v>531</v>
      </c>
    </row>
    <row r="17" spans="2:16" ht="115.5" customHeight="1" x14ac:dyDescent="0.2">
      <c r="B17" s="125">
        <v>9</v>
      </c>
      <c r="C17" s="126" t="s">
        <v>532</v>
      </c>
      <c r="D17" s="129" t="s">
        <v>548</v>
      </c>
    </row>
    <row r="18" spans="2:16" ht="99" customHeight="1" x14ac:dyDescent="0.2">
      <c r="B18" s="125">
        <v>10</v>
      </c>
      <c r="C18" s="126" t="s">
        <v>533</v>
      </c>
      <c r="D18" s="129" t="s">
        <v>534</v>
      </c>
    </row>
    <row r="19" spans="2:16" ht="113.25" customHeight="1" x14ac:dyDescent="0.2">
      <c r="B19" s="125">
        <v>11</v>
      </c>
      <c r="C19" s="126" t="s">
        <v>535</v>
      </c>
      <c r="D19" s="129" t="s">
        <v>549</v>
      </c>
    </row>
    <row r="20" spans="2:16" customFormat="1" ht="6" customHeight="1" x14ac:dyDescent="0.25">
      <c r="B20" s="52"/>
      <c r="C20" s="132"/>
      <c r="D20" s="132"/>
      <c r="E20" s="132"/>
      <c r="F20" s="132"/>
      <c r="G20" s="132"/>
      <c r="H20" s="132"/>
      <c r="I20" s="132"/>
      <c r="J20" s="132"/>
      <c r="K20" s="132"/>
      <c r="L20" s="132"/>
      <c r="M20" s="132"/>
      <c r="N20" s="132"/>
      <c r="O20" s="132"/>
      <c r="P20" s="52"/>
    </row>
    <row r="21" spans="2:16" customFormat="1" ht="18" customHeight="1" x14ac:dyDescent="0.25">
      <c r="B21" s="146" t="s">
        <v>823</v>
      </c>
      <c r="C21" s="146"/>
      <c r="D21" s="146"/>
      <c r="E21" s="140"/>
      <c r="F21" s="139"/>
      <c r="G21" s="139"/>
      <c r="H21" s="139"/>
      <c r="I21" s="139"/>
      <c r="J21" s="139"/>
      <c r="K21" s="139"/>
      <c r="L21" s="139"/>
      <c r="M21" s="139"/>
      <c r="N21" s="139"/>
      <c r="O21" s="139"/>
      <c r="P21" s="139"/>
    </row>
    <row r="22" spans="2:16" customFormat="1" ht="6.75" customHeight="1" x14ac:dyDescent="0.25">
      <c r="B22" s="270"/>
      <c r="C22" s="270"/>
      <c r="D22" s="270"/>
      <c r="E22" s="270"/>
      <c r="F22" s="270"/>
      <c r="G22" s="270"/>
      <c r="H22" s="270"/>
      <c r="I22" s="270"/>
      <c r="J22" s="270"/>
      <c r="K22" s="270"/>
      <c r="L22" s="270"/>
      <c r="M22" s="270"/>
      <c r="N22" s="270"/>
      <c r="O22" s="270"/>
      <c r="P22" s="270"/>
    </row>
    <row r="23" spans="2:16" ht="12.75" hidden="1" x14ac:dyDescent="0.2">
      <c r="B23" s="130"/>
      <c r="C23" s="130"/>
      <c r="D23" s="130"/>
    </row>
    <row r="24" spans="2:16" ht="12.75" hidden="1" x14ac:dyDescent="0.2">
      <c r="B24" s="130"/>
      <c r="C24" s="130"/>
      <c r="D24" s="130"/>
    </row>
    <row r="25" spans="2:16" ht="12.75" hidden="1" x14ac:dyDescent="0.2">
      <c r="B25" s="130"/>
      <c r="C25" s="130"/>
      <c r="D25" s="130"/>
    </row>
    <row r="26" spans="2:16" ht="12.75" hidden="1" x14ac:dyDescent="0.2">
      <c r="B26" s="130"/>
      <c r="C26" s="130"/>
      <c r="D26" s="130"/>
    </row>
    <row r="27" spans="2:16" ht="12.75" hidden="1" x14ac:dyDescent="0.2">
      <c r="B27" s="130"/>
      <c r="C27" s="130"/>
      <c r="D27" s="130"/>
    </row>
    <row r="28" spans="2:16" ht="12.75" hidden="1" x14ac:dyDescent="0.2">
      <c r="B28" s="130"/>
      <c r="C28" s="130"/>
      <c r="D28" s="130"/>
    </row>
    <row r="29" spans="2:16" ht="12.75" hidden="1" x14ac:dyDescent="0.2">
      <c r="B29" s="130"/>
      <c r="C29" s="130"/>
      <c r="D29" s="130"/>
    </row>
    <row r="30" spans="2:16" ht="12.75" hidden="1" x14ac:dyDescent="0.2">
      <c r="B30" s="130"/>
      <c r="C30" s="130"/>
      <c r="D30" s="130"/>
    </row>
    <row r="31" spans="2:16" ht="12.75" hidden="1" x14ac:dyDescent="0.2">
      <c r="B31" s="130"/>
      <c r="C31" s="130"/>
      <c r="D31" s="130"/>
    </row>
    <row r="32" spans="2:16" ht="12.75" hidden="1" x14ac:dyDescent="0.2">
      <c r="B32" s="130"/>
      <c r="C32" s="130"/>
      <c r="D32" s="130"/>
    </row>
    <row r="33" spans="2:4" ht="12.75" hidden="1" x14ac:dyDescent="0.2">
      <c r="B33" s="130"/>
      <c r="C33" s="130"/>
      <c r="D33" s="130"/>
    </row>
    <row r="34" spans="2:4" ht="12.75" hidden="1" x14ac:dyDescent="0.2">
      <c r="B34" s="130"/>
      <c r="C34" s="130"/>
      <c r="D34" s="130"/>
    </row>
    <row r="35" spans="2:4" ht="12.75" hidden="1" x14ac:dyDescent="0.2">
      <c r="B35" s="130"/>
      <c r="C35" s="130"/>
      <c r="D35" s="130"/>
    </row>
    <row r="36" spans="2:4" ht="12.75" hidden="1" x14ac:dyDescent="0.2">
      <c r="B36" s="130"/>
      <c r="C36" s="130"/>
      <c r="D36" s="130"/>
    </row>
    <row r="37" spans="2:4" ht="12.75" hidden="1" x14ac:dyDescent="0.2">
      <c r="B37" s="130"/>
      <c r="C37" s="130"/>
      <c r="D37" s="130"/>
    </row>
    <row r="38" spans="2:4" ht="12.75" hidden="1" x14ac:dyDescent="0.2">
      <c r="B38" s="130"/>
      <c r="C38" s="130"/>
      <c r="D38" s="130"/>
    </row>
    <row r="39" spans="2:4" ht="12.75" hidden="1" x14ac:dyDescent="0.2">
      <c r="B39" s="130"/>
      <c r="C39" s="130"/>
      <c r="D39" s="130"/>
    </row>
    <row r="40" spans="2:4" ht="12.75" hidden="1" x14ac:dyDescent="0.2">
      <c r="B40" s="130"/>
      <c r="C40" s="130"/>
      <c r="D40" s="130"/>
    </row>
    <row r="41" spans="2:4" ht="12.75" hidden="1" x14ac:dyDescent="0.2">
      <c r="B41" s="130"/>
      <c r="C41" s="130"/>
      <c r="D41" s="130"/>
    </row>
    <row r="42" spans="2:4" ht="12.75" hidden="1" x14ac:dyDescent="0.2">
      <c r="B42" s="130"/>
      <c r="C42" s="130"/>
      <c r="D42" s="130"/>
    </row>
    <row r="43" spans="2:4" ht="12.75" hidden="1" x14ac:dyDescent="0.2">
      <c r="B43" s="130"/>
      <c r="C43" s="130"/>
      <c r="D43" s="130"/>
    </row>
    <row r="44" spans="2:4" ht="12.75" hidden="1" x14ac:dyDescent="0.2">
      <c r="B44" s="130"/>
      <c r="C44" s="130"/>
      <c r="D44" s="130"/>
    </row>
    <row r="45" spans="2:4" ht="12.75" hidden="1" x14ac:dyDescent="0.2">
      <c r="B45" s="130"/>
      <c r="C45" s="130"/>
      <c r="D45" s="130"/>
    </row>
    <row r="46" spans="2:4" ht="12.75" hidden="1" x14ac:dyDescent="0.2">
      <c r="B46" s="130"/>
      <c r="C46" s="130"/>
      <c r="D46" s="130"/>
    </row>
    <row r="47" spans="2:4" ht="12.75" hidden="1" x14ac:dyDescent="0.2">
      <c r="B47" s="130"/>
      <c r="C47" s="130"/>
      <c r="D47" s="130"/>
    </row>
    <row r="48" spans="2:4" ht="12.75" hidden="1" x14ac:dyDescent="0.2">
      <c r="B48" s="130"/>
      <c r="C48" s="130"/>
      <c r="D48" s="130"/>
    </row>
    <row r="49" spans="2:4" ht="12.75" hidden="1" x14ac:dyDescent="0.2">
      <c r="B49" s="130"/>
      <c r="C49" s="130"/>
      <c r="D49" s="130"/>
    </row>
    <row r="50" spans="2:4" ht="12.75" hidden="1" x14ac:dyDescent="0.2">
      <c r="B50" s="130"/>
      <c r="C50" s="130"/>
      <c r="D50" s="130"/>
    </row>
    <row r="51" spans="2:4" ht="12.75" hidden="1" x14ac:dyDescent="0.2">
      <c r="B51" s="130"/>
      <c r="C51" s="130"/>
      <c r="D51" s="130"/>
    </row>
    <row r="52" spans="2:4" ht="12.75" hidden="1" x14ac:dyDescent="0.2">
      <c r="B52" s="130"/>
      <c r="C52" s="130"/>
      <c r="D52" s="130"/>
    </row>
    <row r="53" spans="2:4" ht="12.75" hidden="1" x14ac:dyDescent="0.2">
      <c r="B53" s="130"/>
      <c r="C53" s="130"/>
      <c r="D53" s="130"/>
    </row>
    <row r="54" spans="2:4" ht="12.75" hidden="1" x14ac:dyDescent="0.2">
      <c r="B54" s="130"/>
      <c r="C54" s="130"/>
      <c r="D54" s="130"/>
    </row>
    <row r="55" spans="2:4" ht="12.75" hidden="1" x14ac:dyDescent="0.2">
      <c r="B55" s="130"/>
      <c r="C55" s="130"/>
      <c r="D55" s="130"/>
    </row>
    <row r="56" spans="2:4" ht="12.75" hidden="1" x14ac:dyDescent="0.2">
      <c r="B56" s="130"/>
      <c r="C56" s="130"/>
      <c r="D56" s="130"/>
    </row>
    <row r="57" spans="2:4" ht="12.75" hidden="1" x14ac:dyDescent="0.2">
      <c r="B57" s="130"/>
      <c r="C57" s="130"/>
      <c r="D57" s="130"/>
    </row>
    <row r="58" spans="2:4" ht="12.75" hidden="1" x14ac:dyDescent="0.2">
      <c r="B58" s="130"/>
      <c r="C58" s="130"/>
      <c r="D58" s="130"/>
    </row>
    <row r="59" spans="2:4" ht="12.75" hidden="1" x14ac:dyDescent="0.2">
      <c r="B59" s="130"/>
      <c r="C59" s="130"/>
      <c r="D59" s="130"/>
    </row>
    <row r="60" spans="2:4" ht="12.75" hidden="1" x14ac:dyDescent="0.2">
      <c r="B60" s="130"/>
      <c r="C60" s="130"/>
      <c r="D60" s="130"/>
    </row>
    <row r="61" spans="2:4" ht="12.75" hidden="1" x14ac:dyDescent="0.2">
      <c r="B61" s="130"/>
      <c r="C61" s="130"/>
      <c r="D61" s="130"/>
    </row>
    <row r="62" spans="2:4" ht="12.75" hidden="1" x14ac:dyDescent="0.2">
      <c r="B62" s="130"/>
      <c r="C62" s="130"/>
      <c r="D62" s="130"/>
    </row>
    <row r="63" spans="2:4" ht="12.75" hidden="1" x14ac:dyDescent="0.2">
      <c r="B63" s="130"/>
      <c r="C63" s="130"/>
      <c r="D63" s="130"/>
    </row>
    <row r="64" spans="2:4" ht="12.75" hidden="1" x14ac:dyDescent="0.2">
      <c r="B64" s="130"/>
      <c r="C64" s="130"/>
      <c r="D64" s="130"/>
    </row>
    <row r="65" spans="2:4" ht="12.75" hidden="1" x14ac:dyDescent="0.2">
      <c r="B65" s="130"/>
      <c r="C65" s="130"/>
      <c r="D65" s="130"/>
    </row>
    <row r="66" spans="2:4" ht="12.75" hidden="1" x14ac:dyDescent="0.2">
      <c r="B66" s="130"/>
      <c r="C66" s="130"/>
      <c r="D66" s="130"/>
    </row>
    <row r="67" spans="2:4" ht="12.75" hidden="1" x14ac:dyDescent="0.2">
      <c r="B67" s="130"/>
      <c r="C67" s="130"/>
      <c r="D67" s="130"/>
    </row>
    <row r="68" spans="2:4" ht="12.75" hidden="1" x14ac:dyDescent="0.2">
      <c r="B68" s="130"/>
      <c r="C68" s="130"/>
      <c r="D68" s="130"/>
    </row>
    <row r="69" spans="2:4" ht="12.75" hidden="1" x14ac:dyDescent="0.2">
      <c r="B69" s="130"/>
      <c r="C69" s="130"/>
      <c r="D69" s="130"/>
    </row>
    <row r="70" spans="2:4" ht="12.75" hidden="1" x14ac:dyDescent="0.2">
      <c r="B70" s="130"/>
      <c r="C70" s="130"/>
      <c r="D70" s="130"/>
    </row>
    <row r="71" spans="2:4" ht="12.75" hidden="1" x14ac:dyDescent="0.2">
      <c r="B71" s="130"/>
      <c r="C71" s="130"/>
      <c r="D71" s="130"/>
    </row>
    <row r="72" spans="2:4" ht="12.75" hidden="1" x14ac:dyDescent="0.2">
      <c r="B72" s="130"/>
      <c r="C72" s="130"/>
      <c r="D72" s="130"/>
    </row>
    <row r="73" spans="2:4" ht="12.75" hidden="1" x14ac:dyDescent="0.2">
      <c r="B73" s="130"/>
      <c r="C73" s="130"/>
      <c r="D73" s="130"/>
    </row>
    <row r="74" spans="2:4" ht="12.75" hidden="1" x14ac:dyDescent="0.2">
      <c r="B74" s="130"/>
      <c r="C74" s="130"/>
      <c r="D74" s="130"/>
    </row>
    <row r="75" spans="2:4" ht="12.75" hidden="1" x14ac:dyDescent="0.2">
      <c r="B75" s="130"/>
      <c r="C75" s="130"/>
      <c r="D75" s="130"/>
    </row>
    <row r="76" spans="2:4" ht="12.75" hidden="1" x14ac:dyDescent="0.2">
      <c r="B76" s="130"/>
      <c r="C76" s="130"/>
      <c r="D76" s="130"/>
    </row>
    <row r="77" spans="2:4" ht="12.75" hidden="1" x14ac:dyDescent="0.2">
      <c r="B77" s="130"/>
      <c r="C77" s="130"/>
      <c r="D77" s="130"/>
    </row>
    <row r="78" spans="2:4" ht="12.75" hidden="1" x14ac:dyDescent="0.2">
      <c r="B78" s="130"/>
      <c r="C78" s="130"/>
      <c r="D78" s="130"/>
    </row>
    <row r="79" spans="2:4" ht="12.75" hidden="1" x14ac:dyDescent="0.2">
      <c r="B79" s="130"/>
      <c r="C79" s="130"/>
      <c r="D79" s="130"/>
    </row>
    <row r="80" spans="2:4" ht="12.75" hidden="1" x14ac:dyDescent="0.2">
      <c r="B80" s="130"/>
      <c r="C80" s="130"/>
      <c r="D80" s="130"/>
    </row>
    <row r="81" spans="2:4" ht="12.75" hidden="1" x14ac:dyDescent="0.2">
      <c r="B81" s="130"/>
      <c r="C81" s="130"/>
      <c r="D81" s="130"/>
    </row>
    <row r="82" spans="2:4" ht="12.75" hidden="1" x14ac:dyDescent="0.2">
      <c r="B82" s="130"/>
      <c r="C82" s="130"/>
      <c r="D82" s="130"/>
    </row>
    <row r="83" spans="2:4" ht="12.75" hidden="1" x14ac:dyDescent="0.2">
      <c r="B83" s="130"/>
      <c r="C83" s="130"/>
      <c r="D83" s="130"/>
    </row>
    <row r="84" spans="2:4" ht="12.75" hidden="1" x14ac:dyDescent="0.2">
      <c r="B84" s="130"/>
      <c r="C84" s="130"/>
      <c r="D84" s="130"/>
    </row>
    <row r="85" spans="2:4" ht="12.75" hidden="1" x14ac:dyDescent="0.2">
      <c r="B85" s="130"/>
      <c r="C85" s="130"/>
      <c r="D85" s="130"/>
    </row>
    <row r="86" spans="2:4" ht="12.75" hidden="1" x14ac:dyDescent="0.2">
      <c r="B86" s="130"/>
      <c r="C86" s="130"/>
      <c r="D86" s="130"/>
    </row>
    <row r="87" spans="2:4" ht="12.75" hidden="1" x14ac:dyDescent="0.2">
      <c r="B87" s="130"/>
      <c r="C87" s="130"/>
      <c r="D87" s="130"/>
    </row>
    <row r="88" spans="2:4" ht="12.75" hidden="1" x14ac:dyDescent="0.2">
      <c r="B88" s="130"/>
      <c r="C88" s="130"/>
      <c r="D88" s="130"/>
    </row>
    <row r="89" spans="2:4" ht="12.75" hidden="1" x14ac:dyDescent="0.2">
      <c r="B89" s="130"/>
      <c r="C89" s="130"/>
      <c r="D89" s="130"/>
    </row>
    <row r="90" spans="2:4" ht="12.75" hidden="1" x14ac:dyDescent="0.2">
      <c r="B90" s="130"/>
      <c r="C90" s="130"/>
      <c r="D90" s="130"/>
    </row>
    <row r="91" spans="2:4" ht="12.75" hidden="1" x14ac:dyDescent="0.2">
      <c r="B91" s="130"/>
      <c r="C91" s="130"/>
      <c r="D91" s="130"/>
    </row>
    <row r="92" spans="2:4" ht="12.75" hidden="1" x14ac:dyDescent="0.2">
      <c r="B92" s="130"/>
      <c r="C92" s="130"/>
      <c r="D92" s="130"/>
    </row>
    <row r="93" spans="2:4" ht="12.75" hidden="1" x14ac:dyDescent="0.2">
      <c r="B93" s="130"/>
      <c r="C93" s="130"/>
      <c r="D93" s="130"/>
    </row>
    <row r="94" spans="2:4" ht="12.75" hidden="1" x14ac:dyDescent="0.2">
      <c r="B94" s="130"/>
      <c r="C94" s="130"/>
      <c r="D94" s="130"/>
    </row>
    <row r="95" spans="2:4" ht="12.75" hidden="1" x14ac:dyDescent="0.2">
      <c r="B95" s="130"/>
      <c r="C95" s="130"/>
      <c r="D95" s="130"/>
    </row>
    <row r="96" spans="2:4" ht="12.75" hidden="1" x14ac:dyDescent="0.2">
      <c r="B96" s="130"/>
      <c r="C96" s="130"/>
      <c r="D96" s="130"/>
    </row>
    <row r="97" spans="2:4" ht="12.75" hidden="1" x14ac:dyDescent="0.2">
      <c r="B97" s="130"/>
      <c r="C97" s="130"/>
      <c r="D97" s="130"/>
    </row>
    <row r="98" spans="2:4" ht="12.75" hidden="1" x14ac:dyDescent="0.2">
      <c r="B98" s="130"/>
      <c r="C98" s="130"/>
      <c r="D98" s="130"/>
    </row>
    <row r="99" spans="2:4" ht="12.75" hidden="1" x14ac:dyDescent="0.2">
      <c r="B99" s="130"/>
      <c r="C99" s="130"/>
      <c r="D99" s="130"/>
    </row>
    <row r="100" spans="2:4" ht="12.75" hidden="1" x14ac:dyDescent="0.2">
      <c r="B100" s="130"/>
      <c r="C100" s="130"/>
      <c r="D100" s="130"/>
    </row>
    <row r="101" spans="2:4" ht="12.75" hidden="1" x14ac:dyDescent="0.2">
      <c r="B101" s="130"/>
      <c r="C101" s="130"/>
      <c r="D101" s="130"/>
    </row>
    <row r="102" spans="2:4" ht="12.75" hidden="1" x14ac:dyDescent="0.2">
      <c r="B102" s="130"/>
      <c r="C102" s="130"/>
      <c r="D102" s="130"/>
    </row>
    <row r="103" spans="2:4" ht="12.75" hidden="1" x14ac:dyDescent="0.2">
      <c r="B103" s="130"/>
      <c r="C103" s="130"/>
      <c r="D103" s="130"/>
    </row>
    <row r="104" spans="2:4" ht="12.75" hidden="1" x14ac:dyDescent="0.2">
      <c r="B104" s="130"/>
      <c r="C104" s="130"/>
      <c r="D104" s="130"/>
    </row>
    <row r="105" spans="2:4" ht="12.75" hidden="1" x14ac:dyDescent="0.2">
      <c r="B105" s="130"/>
      <c r="C105" s="130"/>
      <c r="D105" s="130"/>
    </row>
    <row r="106" spans="2:4" ht="12.75" hidden="1" x14ac:dyDescent="0.2">
      <c r="B106" s="130"/>
      <c r="C106" s="130"/>
      <c r="D106" s="130"/>
    </row>
    <row r="107" spans="2:4" ht="12.75" hidden="1" x14ac:dyDescent="0.2">
      <c r="B107" s="130"/>
      <c r="C107" s="130"/>
      <c r="D107" s="130"/>
    </row>
    <row r="108" spans="2:4" ht="12.75" hidden="1" x14ac:dyDescent="0.2">
      <c r="B108" s="130"/>
      <c r="C108" s="130"/>
      <c r="D108" s="130"/>
    </row>
    <row r="109" spans="2:4" ht="12.75" hidden="1" x14ac:dyDescent="0.2">
      <c r="B109" s="130"/>
      <c r="C109" s="130"/>
      <c r="D109" s="130"/>
    </row>
    <row r="110" spans="2:4" ht="12.75" hidden="1" x14ac:dyDescent="0.2">
      <c r="B110" s="130"/>
      <c r="C110" s="130"/>
      <c r="D110" s="130"/>
    </row>
    <row r="111" spans="2:4" ht="12.75" hidden="1" x14ac:dyDescent="0.2">
      <c r="B111" s="130"/>
      <c r="C111" s="130"/>
      <c r="D111" s="130"/>
    </row>
    <row r="112" spans="2:4" ht="12.75" hidden="1" x14ac:dyDescent="0.2">
      <c r="B112" s="130"/>
      <c r="C112" s="130"/>
      <c r="D112" s="130"/>
    </row>
    <row r="113" spans="2:4" ht="12.75" hidden="1" x14ac:dyDescent="0.2">
      <c r="B113" s="130"/>
      <c r="C113" s="130"/>
      <c r="D113" s="130"/>
    </row>
    <row r="114" spans="2:4" ht="12.75" hidden="1" x14ac:dyDescent="0.2">
      <c r="B114" s="130"/>
      <c r="C114" s="130"/>
      <c r="D114" s="130"/>
    </row>
    <row r="115" spans="2:4" ht="12.75" hidden="1" x14ac:dyDescent="0.2">
      <c r="B115" s="130"/>
      <c r="C115" s="130"/>
      <c r="D115" s="130"/>
    </row>
    <row r="116" spans="2:4" ht="12.75" hidden="1" x14ac:dyDescent="0.2">
      <c r="B116" s="130"/>
      <c r="C116" s="130"/>
      <c r="D116" s="130"/>
    </row>
    <row r="117" spans="2:4" ht="12.75" hidden="1" x14ac:dyDescent="0.2">
      <c r="B117" s="130"/>
      <c r="C117" s="130"/>
      <c r="D117" s="130"/>
    </row>
    <row r="118" spans="2:4" ht="12.75" hidden="1" x14ac:dyDescent="0.2">
      <c r="B118" s="130"/>
      <c r="C118" s="130"/>
      <c r="D118" s="130"/>
    </row>
    <row r="119" spans="2:4" ht="12.75" hidden="1" x14ac:dyDescent="0.2">
      <c r="B119" s="130"/>
      <c r="C119" s="130"/>
      <c r="D119" s="130"/>
    </row>
    <row r="120" spans="2:4" ht="12.75" hidden="1" x14ac:dyDescent="0.2">
      <c r="B120" s="130"/>
      <c r="C120" s="130"/>
      <c r="D120" s="130"/>
    </row>
    <row r="121" spans="2:4" ht="12.75" hidden="1" x14ac:dyDescent="0.2">
      <c r="B121" s="130"/>
      <c r="C121" s="130"/>
      <c r="D121" s="130"/>
    </row>
    <row r="122" spans="2:4" ht="12.75" hidden="1" x14ac:dyDescent="0.2">
      <c r="B122" s="130"/>
      <c r="C122" s="130"/>
      <c r="D122" s="130"/>
    </row>
    <row r="123" spans="2:4" ht="12.75" hidden="1" x14ac:dyDescent="0.2">
      <c r="B123" s="130"/>
      <c r="C123" s="130"/>
      <c r="D123" s="130"/>
    </row>
    <row r="124" spans="2:4" ht="12.75" hidden="1" x14ac:dyDescent="0.2">
      <c r="B124" s="130"/>
      <c r="C124" s="130"/>
      <c r="D124" s="130"/>
    </row>
    <row r="125" spans="2:4" ht="12.75" hidden="1" x14ac:dyDescent="0.2">
      <c r="B125" s="130"/>
      <c r="C125" s="130"/>
      <c r="D125" s="130"/>
    </row>
    <row r="126" spans="2:4" ht="12.75" hidden="1" x14ac:dyDescent="0.2">
      <c r="B126" s="130"/>
      <c r="C126" s="130"/>
      <c r="D126" s="130"/>
    </row>
    <row r="127" spans="2:4" ht="12.75" hidden="1" x14ac:dyDescent="0.2">
      <c r="B127" s="130"/>
      <c r="C127" s="130"/>
      <c r="D127" s="130"/>
    </row>
    <row r="128" spans="2:4" ht="12.75" hidden="1" x14ac:dyDescent="0.2">
      <c r="B128" s="130"/>
      <c r="C128" s="130"/>
      <c r="D128" s="130"/>
    </row>
    <row r="129" spans="2:4" ht="12.75" hidden="1" x14ac:dyDescent="0.2">
      <c r="B129" s="130"/>
      <c r="C129" s="130"/>
      <c r="D129" s="130"/>
    </row>
    <row r="130" spans="2:4" ht="12.75" hidden="1" x14ac:dyDescent="0.2">
      <c r="B130" s="130"/>
      <c r="C130" s="130"/>
      <c r="D130" s="130"/>
    </row>
    <row r="131" spans="2:4" ht="12.75" hidden="1" x14ac:dyDescent="0.2">
      <c r="B131" s="130"/>
      <c r="C131" s="130"/>
      <c r="D131" s="130"/>
    </row>
    <row r="132" spans="2:4" ht="12.75" hidden="1" x14ac:dyDescent="0.2">
      <c r="B132" s="130"/>
      <c r="C132" s="130"/>
      <c r="D132" s="130"/>
    </row>
    <row r="133" spans="2:4" ht="12.75" hidden="1" x14ac:dyDescent="0.2">
      <c r="B133" s="130"/>
      <c r="C133" s="130"/>
      <c r="D133" s="130"/>
    </row>
    <row r="134" spans="2:4" ht="12.75" hidden="1" x14ac:dyDescent="0.2">
      <c r="B134" s="130"/>
      <c r="C134" s="130"/>
      <c r="D134" s="130"/>
    </row>
    <row r="135" spans="2:4" ht="12.75" hidden="1" x14ac:dyDescent="0.2">
      <c r="B135" s="130"/>
      <c r="C135" s="130"/>
      <c r="D135" s="130"/>
    </row>
    <row r="136" spans="2:4" ht="12.75" hidden="1" x14ac:dyDescent="0.2">
      <c r="B136" s="130"/>
      <c r="C136" s="130"/>
      <c r="D136" s="130"/>
    </row>
    <row r="137" spans="2:4" ht="12.75" hidden="1" x14ac:dyDescent="0.2">
      <c r="B137" s="130"/>
      <c r="C137" s="130"/>
      <c r="D137" s="130"/>
    </row>
    <row r="138" spans="2:4" ht="12.75" hidden="1" x14ac:dyDescent="0.2">
      <c r="B138" s="130"/>
      <c r="C138" s="130"/>
      <c r="D138" s="130"/>
    </row>
    <row r="139" spans="2:4" ht="12.75" hidden="1" x14ac:dyDescent="0.2">
      <c r="B139" s="130"/>
      <c r="C139" s="130"/>
      <c r="D139" s="130"/>
    </row>
    <row r="140" spans="2:4" ht="12.75" hidden="1" x14ac:dyDescent="0.2">
      <c r="B140" s="130"/>
      <c r="C140" s="130"/>
      <c r="D140" s="130"/>
    </row>
    <row r="141" spans="2:4" ht="12.75" hidden="1" x14ac:dyDescent="0.2">
      <c r="B141" s="130"/>
      <c r="C141" s="130"/>
      <c r="D141" s="130"/>
    </row>
    <row r="142" spans="2:4" ht="12.75" hidden="1" x14ac:dyDescent="0.2">
      <c r="B142" s="130"/>
      <c r="C142" s="130"/>
      <c r="D142" s="130"/>
    </row>
    <row r="143" spans="2:4" ht="12.75" hidden="1" x14ac:dyDescent="0.2">
      <c r="B143" s="130"/>
      <c r="C143" s="130"/>
      <c r="D143" s="130"/>
    </row>
    <row r="144" spans="2:4" ht="12.75" hidden="1" x14ac:dyDescent="0.2">
      <c r="B144" s="130"/>
      <c r="C144" s="130"/>
      <c r="D144" s="130"/>
    </row>
    <row r="145" spans="2:4" ht="12.75" hidden="1" x14ac:dyDescent="0.2">
      <c r="B145" s="130"/>
      <c r="C145" s="130"/>
      <c r="D145" s="130"/>
    </row>
    <row r="146" spans="2:4" ht="12.75" hidden="1" x14ac:dyDescent="0.2">
      <c r="B146" s="130"/>
      <c r="C146" s="130"/>
      <c r="D146" s="130"/>
    </row>
    <row r="147" spans="2:4" ht="12.75" hidden="1" x14ac:dyDescent="0.2">
      <c r="B147" s="130"/>
      <c r="C147" s="130"/>
      <c r="D147" s="130"/>
    </row>
    <row r="148" spans="2:4" ht="12.75" hidden="1" x14ac:dyDescent="0.2">
      <c r="B148" s="130"/>
      <c r="C148" s="130"/>
      <c r="D148" s="130"/>
    </row>
    <row r="149" spans="2:4" ht="12.75" hidden="1" x14ac:dyDescent="0.2">
      <c r="B149" s="130"/>
      <c r="C149" s="130"/>
      <c r="D149" s="130"/>
    </row>
    <row r="150" spans="2:4" ht="12.75" hidden="1" x14ac:dyDescent="0.2">
      <c r="B150" s="130"/>
      <c r="C150" s="130"/>
      <c r="D150" s="130"/>
    </row>
    <row r="151" spans="2:4" ht="12.75" hidden="1" x14ac:dyDescent="0.2">
      <c r="B151" s="130"/>
      <c r="C151" s="130"/>
      <c r="D151" s="130"/>
    </row>
    <row r="152" spans="2:4" ht="12.75" hidden="1" x14ac:dyDescent="0.2">
      <c r="B152" s="130"/>
      <c r="C152" s="130"/>
      <c r="D152" s="130"/>
    </row>
    <row r="153" spans="2:4" ht="12.75" hidden="1" x14ac:dyDescent="0.2">
      <c r="B153" s="130"/>
      <c r="C153" s="130"/>
      <c r="D153" s="130"/>
    </row>
    <row r="154" spans="2:4" ht="12.75" hidden="1" x14ac:dyDescent="0.2">
      <c r="B154" s="130"/>
      <c r="C154" s="130"/>
      <c r="D154" s="130"/>
    </row>
    <row r="155" spans="2:4" ht="12.75" hidden="1" x14ac:dyDescent="0.2">
      <c r="B155" s="130"/>
      <c r="C155" s="130"/>
      <c r="D155" s="130"/>
    </row>
    <row r="156" spans="2:4" ht="12.75" hidden="1" x14ac:dyDescent="0.2">
      <c r="B156" s="130"/>
      <c r="C156" s="130"/>
      <c r="D156" s="130"/>
    </row>
    <row r="157" spans="2:4" ht="12.75" hidden="1" x14ac:dyDescent="0.2">
      <c r="B157" s="130"/>
      <c r="C157" s="130"/>
      <c r="D157" s="130"/>
    </row>
    <row r="158" spans="2:4" ht="12.75" hidden="1" x14ac:dyDescent="0.2">
      <c r="B158" s="130"/>
      <c r="C158" s="130"/>
      <c r="D158" s="130"/>
    </row>
    <row r="159" spans="2:4" ht="12.75" hidden="1" x14ac:dyDescent="0.2">
      <c r="B159" s="130"/>
      <c r="C159" s="130"/>
      <c r="D159" s="130"/>
    </row>
    <row r="160" spans="2:4" ht="12.75" hidden="1" x14ac:dyDescent="0.2">
      <c r="B160" s="130"/>
      <c r="C160" s="130"/>
      <c r="D160" s="130"/>
    </row>
    <row r="161" spans="2:4" ht="12.75" hidden="1" x14ac:dyDescent="0.2">
      <c r="B161" s="130"/>
      <c r="C161" s="130"/>
      <c r="D161" s="130"/>
    </row>
    <row r="162" spans="2:4" ht="12.75" hidden="1" x14ac:dyDescent="0.2">
      <c r="B162" s="130"/>
      <c r="C162" s="130"/>
      <c r="D162" s="130"/>
    </row>
    <row r="163" spans="2:4" ht="12.75" hidden="1" x14ac:dyDescent="0.2">
      <c r="B163" s="130"/>
      <c r="C163" s="130"/>
      <c r="D163" s="130"/>
    </row>
    <row r="164" spans="2:4" ht="12.75" hidden="1" x14ac:dyDescent="0.2">
      <c r="B164" s="130"/>
      <c r="C164" s="130"/>
      <c r="D164" s="130"/>
    </row>
    <row r="165" spans="2:4" ht="12.75" hidden="1" x14ac:dyDescent="0.2">
      <c r="B165" s="130"/>
      <c r="C165" s="130"/>
      <c r="D165" s="130"/>
    </row>
    <row r="166" spans="2:4" ht="12.75" hidden="1" x14ac:dyDescent="0.2">
      <c r="B166" s="130"/>
      <c r="C166" s="130"/>
      <c r="D166" s="130"/>
    </row>
    <row r="167" spans="2:4" ht="12.75" hidden="1" x14ac:dyDescent="0.2">
      <c r="B167" s="130"/>
      <c r="C167" s="130"/>
      <c r="D167" s="130"/>
    </row>
    <row r="168" spans="2:4" ht="12.75" hidden="1" x14ac:dyDescent="0.2">
      <c r="B168" s="130"/>
      <c r="C168" s="130"/>
      <c r="D168" s="130"/>
    </row>
    <row r="169" spans="2:4" ht="12.75" hidden="1" x14ac:dyDescent="0.2">
      <c r="B169" s="130"/>
      <c r="C169" s="130"/>
      <c r="D169" s="130"/>
    </row>
    <row r="170" spans="2:4" ht="12.75" hidden="1" x14ac:dyDescent="0.2">
      <c r="B170" s="130"/>
      <c r="C170" s="130"/>
      <c r="D170" s="130"/>
    </row>
    <row r="171" spans="2:4" ht="12.75" hidden="1" x14ac:dyDescent="0.2">
      <c r="B171" s="130"/>
      <c r="C171" s="130"/>
      <c r="D171" s="130"/>
    </row>
    <row r="172" spans="2:4" ht="12.75" hidden="1" x14ac:dyDescent="0.2">
      <c r="B172" s="130"/>
      <c r="C172" s="130"/>
      <c r="D172" s="130"/>
    </row>
    <row r="173" spans="2:4" ht="12.75" hidden="1" x14ac:dyDescent="0.2">
      <c r="B173" s="130"/>
      <c r="C173" s="130"/>
      <c r="D173" s="130"/>
    </row>
    <row r="174" spans="2:4" ht="12.75" hidden="1" x14ac:dyDescent="0.2">
      <c r="B174" s="130"/>
      <c r="C174" s="130"/>
      <c r="D174" s="130"/>
    </row>
    <row r="175" spans="2:4" ht="12.75" hidden="1" x14ac:dyDescent="0.2">
      <c r="B175" s="130"/>
      <c r="C175" s="130"/>
      <c r="D175" s="130"/>
    </row>
    <row r="176" spans="2:4" ht="12.75" hidden="1" x14ac:dyDescent="0.2">
      <c r="B176" s="130"/>
      <c r="C176" s="130"/>
      <c r="D176" s="130"/>
    </row>
    <row r="177" spans="2:4" ht="12.75" hidden="1" x14ac:dyDescent="0.2">
      <c r="B177" s="130"/>
      <c r="C177" s="130"/>
      <c r="D177" s="130"/>
    </row>
    <row r="178" spans="2:4" ht="12.75" hidden="1" x14ac:dyDescent="0.2">
      <c r="B178" s="130"/>
      <c r="C178" s="130"/>
      <c r="D178" s="130"/>
    </row>
    <row r="179" spans="2:4" ht="12.75" hidden="1" x14ac:dyDescent="0.2">
      <c r="B179" s="130"/>
      <c r="C179" s="130"/>
      <c r="D179" s="130"/>
    </row>
    <row r="180" spans="2:4" ht="12.75" hidden="1" x14ac:dyDescent="0.2">
      <c r="B180" s="130"/>
      <c r="C180" s="130"/>
      <c r="D180" s="130"/>
    </row>
    <row r="181" spans="2:4" ht="12.75" hidden="1" x14ac:dyDescent="0.2">
      <c r="B181" s="130"/>
      <c r="C181" s="130"/>
      <c r="D181" s="130"/>
    </row>
    <row r="182" spans="2:4" ht="12.75" hidden="1" x14ac:dyDescent="0.2">
      <c r="B182" s="130"/>
      <c r="C182" s="130"/>
      <c r="D182" s="130"/>
    </row>
    <row r="183" spans="2:4" ht="12.75" hidden="1" x14ac:dyDescent="0.2">
      <c r="B183" s="130"/>
      <c r="C183" s="130"/>
      <c r="D183" s="130"/>
    </row>
    <row r="184" spans="2:4" ht="12.75" hidden="1" x14ac:dyDescent="0.2">
      <c r="B184" s="130"/>
      <c r="C184" s="130"/>
      <c r="D184" s="130"/>
    </row>
    <row r="185" spans="2:4" ht="12.75" hidden="1" x14ac:dyDescent="0.2">
      <c r="B185" s="130"/>
      <c r="C185" s="130"/>
      <c r="D185" s="130"/>
    </row>
    <row r="186" spans="2:4" ht="12.75" hidden="1" x14ac:dyDescent="0.2">
      <c r="B186" s="130"/>
      <c r="C186" s="130"/>
      <c r="D186" s="130"/>
    </row>
    <row r="187" spans="2:4" ht="12.75" hidden="1" x14ac:dyDescent="0.2">
      <c r="B187" s="130"/>
      <c r="C187" s="130"/>
      <c r="D187" s="130"/>
    </row>
    <row r="188" spans="2:4" ht="12.75" hidden="1" x14ac:dyDescent="0.2">
      <c r="B188" s="130"/>
      <c r="C188" s="130"/>
      <c r="D188" s="130"/>
    </row>
    <row r="189" spans="2:4" ht="12.75" hidden="1" x14ac:dyDescent="0.2">
      <c r="B189" s="130"/>
      <c r="C189" s="130"/>
      <c r="D189" s="130"/>
    </row>
    <row r="190" spans="2:4" ht="12.75" hidden="1" x14ac:dyDescent="0.2">
      <c r="B190" s="130"/>
      <c r="C190" s="130"/>
      <c r="D190" s="130"/>
    </row>
    <row r="191" spans="2:4" ht="12.75" hidden="1" x14ac:dyDescent="0.2">
      <c r="B191" s="130"/>
      <c r="C191" s="130"/>
      <c r="D191" s="130"/>
    </row>
    <row r="192" spans="2:4" ht="12.75" hidden="1" x14ac:dyDescent="0.2">
      <c r="B192" s="130"/>
      <c r="C192" s="130"/>
      <c r="D192" s="130"/>
    </row>
    <row r="193" spans="2:4" ht="12.75" hidden="1" x14ac:dyDescent="0.2">
      <c r="B193" s="130"/>
      <c r="C193" s="130"/>
      <c r="D193" s="130"/>
    </row>
    <row r="194" spans="2:4" ht="12.75" hidden="1" x14ac:dyDescent="0.2">
      <c r="B194" s="130"/>
      <c r="C194" s="130"/>
      <c r="D194" s="130"/>
    </row>
    <row r="195" spans="2:4" ht="12.75" hidden="1" x14ac:dyDescent="0.2">
      <c r="B195" s="130"/>
      <c r="C195" s="130"/>
      <c r="D195" s="130"/>
    </row>
    <row r="196" spans="2:4" ht="12.75" hidden="1" x14ac:dyDescent="0.2">
      <c r="B196" s="130"/>
      <c r="C196" s="130"/>
      <c r="D196" s="130"/>
    </row>
    <row r="197" spans="2:4" ht="12.75" hidden="1" x14ac:dyDescent="0.2">
      <c r="B197" s="130"/>
      <c r="C197" s="130"/>
      <c r="D197" s="130"/>
    </row>
    <row r="198" spans="2:4" ht="12.75" hidden="1" x14ac:dyDescent="0.2">
      <c r="B198" s="130"/>
      <c r="C198" s="130"/>
      <c r="D198" s="130"/>
    </row>
    <row r="199" spans="2:4" ht="12.75" hidden="1" x14ac:dyDescent="0.2">
      <c r="B199" s="130"/>
      <c r="C199" s="130"/>
      <c r="D199" s="130"/>
    </row>
    <row r="200" spans="2:4" ht="12.75" hidden="1" x14ac:dyDescent="0.2">
      <c r="B200" s="130"/>
      <c r="C200" s="130"/>
      <c r="D200" s="130"/>
    </row>
    <row r="201" spans="2:4" ht="12.75" hidden="1" x14ac:dyDescent="0.2">
      <c r="B201" s="130"/>
      <c r="C201" s="130"/>
      <c r="D201" s="130"/>
    </row>
    <row r="202" spans="2:4" ht="12.75" hidden="1" x14ac:dyDescent="0.2">
      <c r="B202" s="130"/>
      <c r="C202" s="130"/>
      <c r="D202" s="130"/>
    </row>
    <row r="203" spans="2:4" ht="12.75" hidden="1" x14ac:dyDescent="0.2">
      <c r="B203" s="130"/>
      <c r="C203" s="130"/>
      <c r="D203" s="130"/>
    </row>
    <row r="204" spans="2:4" ht="12.75" hidden="1" x14ac:dyDescent="0.2">
      <c r="B204" s="130"/>
      <c r="C204" s="130"/>
      <c r="D204" s="130"/>
    </row>
    <row r="205" spans="2:4" ht="12.75" hidden="1" x14ac:dyDescent="0.2">
      <c r="B205" s="130"/>
      <c r="C205" s="130"/>
      <c r="D205" s="130"/>
    </row>
    <row r="206" spans="2:4" ht="12.75" hidden="1" x14ac:dyDescent="0.2">
      <c r="B206" s="130"/>
      <c r="C206" s="130"/>
      <c r="D206" s="130"/>
    </row>
    <row r="207" spans="2:4" ht="12.75" hidden="1" x14ac:dyDescent="0.2">
      <c r="B207" s="130"/>
      <c r="C207" s="130"/>
      <c r="D207" s="130"/>
    </row>
    <row r="208" spans="2:4" ht="12.75" hidden="1" x14ac:dyDescent="0.2">
      <c r="B208" s="130"/>
      <c r="C208" s="130"/>
      <c r="D208" s="130"/>
    </row>
    <row r="209" spans="2:4" ht="12.75" hidden="1" x14ac:dyDescent="0.2">
      <c r="B209" s="130"/>
      <c r="C209" s="130"/>
      <c r="D209" s="130"/>
    </row>
    <row r="210" spans="2:4" ht="12.75" hidden="1" x14ac:dyDescent="0.2">
      <c r="B210" s="130"/>
      <c r="C210" s="130"/>
      <c r="D210" s="130"/>
    </row>
    <row r="211" spans="2:4" ht="12.75" hidden="1" x14ac:dyDescent="0.2">
      <c r="B211" s="130"/>
      <c r="C211" s="130"/>
      <c r="D211" s="130"/>
    </row>
    <row r="212" spans="2:4" ht="12.75" hidden="1" x14ac:dyDescent="0.2">
      <c r="B212" s="130"/>
      <c r="C212" s="130"/>
      <c r="D212" s="130"/>
    </row>
    <row r="213" spans="2:4" ht="12.75" hidden="1" x14ac:dyDescent="0.2">
      <c r="B213" s="130"/>
      <c r="C213" s="130"/>
      <c r="D213" s="130"/>
    </row>
    <row r="214" spans="2:4" ht="12.75" hidden="1" x14ac:dyDescent="0.2">
      <c r="B214" s="130"/>
      <c r="C214" s="130"/>
      <c r="D214" s="130"/>
    </row>
    <row r="215" spans="2:4" ht="12.75" hidden="1" x14ac:dyDescent="0.2">
      <c r="B215" s="130"/>
      <c r="C215" s="130"/>
      <c r="D215" s="130"/>
    </row>
    <row r="216" spans="2:4" ht="12.75" hidden="1" x14ac:dyDescent="0.2">
      <c r="B216" s="130"/>
      <c r="C216" s="130"/>
      <c r="D216" s="130"/>
    </row>
    <row r="217" spans="2:4" ht="12.75" hidden="1" x14ac:dyDescent="0.2">
      <c r="B217" s="130"/>
      <c r="C217" s="130"/>
      <c r="D217" s="130"/>
    </row>
    <row r="218" spans="2:4" ht="12.75" hidden="1" x14ac:dyDescent="0.2">
      <c r="B218" s="130"/>
      <c r="C218" s="130"/>
      <c r="D218" s="130"/>
    </row>
    <row r="219" spans="2:4" ht="12.75" hidden="1" x14ac:dyDescent="0.2">
      <c r="B219" s="130"/>
      <c r="C219" s="130"/>
      <c r="D219" s="130"/>
    </row>
    <row r="220" spans="2:4" ht="12.75" hidden="1" x14ac:dyDescent="0.2">
      <c r="B220" s="130"/>
      <c r="C220" s="130"/>
      <c r="D220" s="130"/>
    </row>
    <row r="221" spans="2:4" ht="12.75" hidden="1" x14ac:dyDescent="0.2">
      <c r="B221" s="130"/>
      <c r="C221" s="130"/>
      <c r="D221" s="130"/>
    </row>
    <row r="222" spans="2:4" ht="12.75" hidden="1" x14ac:dyDescent="0.2">
      <c r="B222" s="130"/>
      <c r="C222" s="130"/>
      <c r="D222" s="130"/>
    </row>
    <row r="223" spans="2:4" ht="12.75" hidden="1" x14ac:dyDescent="0.2">
      <c r="B223" s="130"/>
      <c r="C223" s="130"/>
      <c r="D223" s="130"/>
    </row>
    <row r="224" spans="2:4" ht="12.75" hidden="1" x14ac:dyDescent="0.2">
      <c r="B224" s="130"/>
      <c r="C224" s="130"/>
      <c r="D224" s="130"/>
    </row>
    <row r="225" spans="2:4" ht="12.75" hidden="1" x14ac:dyDescent="0.2">
      <c r="B225" s="130"/>
      <c r="C225" s="130"/>
      <c r="D225" s="130"/>
    </row>
    <row r="226" spans="2:4" ht="12.75" hidden="1" x14ac:dyDescent="0.2">
      <c r="B226" s="130"/>
      <c r="C226" s="130"/>
      <c r="D226" s="130"/>
    </row>
    <row r="227" spans="2:4" ht="12.75" hidden="1" x14ac:dyDescent="0.2">
      <c r="B227" s="130"/>
      <c r="C227" s="130"/>
      <c r="D227" s="130"/>
    </row>
    <row r="228" spans="2:4" ht="12.75" hidden="1" x14ac:dyDescent="0.2">
      <c r="B228" s="130"/>
      <c r="C228" s="130"/>
      <c r="D228" s="130"/>
    </row>
    <row r="229" spans="2:4" ht="12.75" hidden="1" x14ac:dyDescent="0.2">
      <c r="B229" s="130"/>
      <c r="C229" s="130"/>
      <c r="D229" s="130"/>
    </row>
    <row r="230" spans="2:4" ht="12.75" hidden="1" x14ac:dyDescent="0.2">
      <c r="B230" s="130"/>
      <c r="C230" s="130"/>
      <c r="D230" s="130"/>
    </row>
    <row r="231" spans="2:4" ht="12.75" hidden="1" x14ac:dyDescent="0.2">
      <c r="B231" s="130"/>
      <c r="C231" s="130"/>
      <c r="D231" s="130"/>
    </row>
    <row r="232" spans="2:4" ht="12.75" hidden="1" x14ac:dyDescent="0.2">
      <c r="B232" s="130"/>
      <c r="C232" s="130"/>
      <c r="D232" s="130"/>
    </row>
    <row r="233" spans="2:4" ht="12.75" hidden="1" x14ac:dyDescent="0.2">
      <c r="B233" s="130"/>
      <c r="C233" s="130"/>
      <c r="D233" s="130"/>
    </row>
    <row r="234" spans="2:4" ht="12.75" hidden="1" x14ac:dyDescent="0.2">
      <c r="B234" s="130"/>
      <c r="C234" s="130"/>
      <c r="D234" s="130"/>
    </row>
    <row r="235" spans="2:4" ht="12.75" hidden="1" x14ac:dyDescent="0.2">
      <c r="B235" s="130"/>
      <c r="C235" s="130"/>
      <c r="D235" s="130"/>
    </row>
    <row r="236" spans="2:4" ht="12.75" hidden="1" x14ac:dyDescent="0.2">
      <c r="B236" s="130"/>
      <c r="C236" s="130"/>
      <c r="D236" s="130"/>
    </row>
    <row r="237" spans="2:4" ht="12.75" hidden="1" x14ac:dyDescent="0.2">
      <c r="B237" s="130"/>
      <c r="C237" s="130"/>
      <c r="D237" s="130"/>
    </row>
    <row r="238" spans="2:4" ht="12.75" hidden="1" x14ac:dyDescent="0.2">
      <c r="B238" s="130"/>
      <c r="C238" s="130"/>
      <c r="D238" s="130"/>
    </row>
    <row r="239" spans="2:4" ht="12.75" hidden="1" x14ac:dyDescent="0.2">
      <c r="B239" s="130"/>
      <c r="C239" s="130"/>
      <c r="D239" s="130"/>
    </row>
    <row r="240" spans="2:4" ht="12.75" hidden="1" x14ac:dyDescent="0.2">
      <c r="B240" s="130"/>
      <c r="C240" s="130"/>
      <c r="D240" s="130"/>
    </row>
    <row r="241" spans="2:4" ht="12.75" hidden="1" x14ac:dyDescent="0.2">
      <c r="B241" s="130"/>
      <c r="C241" s="130"/>
      <c r="D241" s="130"/>
    </row>
    <row r="242" spans="2:4" ht="12.75" hidden="1" x14ac:dyDescent="0.2">
      <c r="B242" s="130"/>
      <c r="C242" s="130"/>
      <c r="D242" s="130"/>
    </row>
    <row r="243" spans="2:4" ht="12.75" hidden="1" x14ac:dyDescent="0.2">
      <c r="B243" s="130"/>
      <c r="C243" s="130"/>
      <c r="D243" s="130"/>
    </row>
    <row r="244" spans="2:4" ht="12.75" hidden="1" x14ac:dyDescent="0.2">
      <c r="B244" s="130"/>
      <c r="C244" s="130"/>
      <c r="D244" s="130"/>
    </row>
    <row r="245" spans="2:4" ht="12.75" hidden="1" x14ac:dyDescent="0.2">
      <c r="B245" s="130"/>
      <c r="C245" s="130"/>
      <c r="D245" s="130"/>
    </row>
    <row r="246" spans="2:4" ht="12.75" hidden="1" x14ac:dyDescent="0.2">
      <c r="B246" s="130"/>
      <c r="C246" s="130"/>
      <c r="D246" s="130"/>
    </row>
    <row r="247" spans="2:4" ht="12.75" hidden="1" x14ac:dyDescent="0.2">
      <c r="B247" s="130"/>
      <c r="C247" s="130"/>
      <c r="D247" s="130"/>
    </row>
    <row r="248" spans="2:4" ht="12.75" hidden="1" x14ac:dyDescent="0.2">
      <c r="B248" s="130"/>
      <c r="C248" s="130"/>
      <c r="D248" s="130"/>
    </row>
    <row r="249" spans="2:4" ht="12.75" hidden="1" x14ac:dyDescent="0.2">
      <c r="B249" s="130"/>
      <c r="C249" s="130"/>
      <c r="D249" s="130"/>
    </row>
    <row r="250" spans="2:4" ht="12.75" hidden="1" x14ac:dyDescent="0.2">
      <c r="B250" s="130"/>
      <c r="C250" s="130"/>
      <c r="D250" s="130"/>
    </row>
    <row r="251" spans="2:4" ht="12.75" hidden="1" x14ac:dyDescent="0.2">
      <c r="B251" s="130"/>
      <c r="C251" s="130"/>
      <c r="D251" s="130"/>
    </row>
    <row r="252" spans="2:4" ht="12.75" hidden="1" x14ac:dyDescent="0.2">
      <c r="B252" s="130"/>
      <c r="C252" s="130"/>
      <c r="D252" s="130"/>
    </row>
    <row r="253" spans="2:4" ht="12.75" hidden="1" x14ac:dyDescent="0.2">
      <c r="B253" s="130"/>
      <c r="C253" s="130"/>
      <c r="D253" s="130"/>
    </row>
    <row r="254" spans="2:4" ht="12.75" hidden="1" x14ac:dyDescent="0.2">
      <c r="B254" s="130"/>
      <c r="C254" s="130"/>
      <c r="D254" s="130"/>
    </row>
    <row r="255" spans="2:4" ht="12.75" hidden="1" x14ac:dyDescent="0.2">
      <c r="B255" s="130"/>
      <c r="C255" s="130"/>
      <c r="D255" s="130"/>
    </row>
    <row r="256" spans="2:4" ht="12.75" hidden="1" x14ac:dyDescent="0.2">
      <c r="B256" s="130"/>
      <c r="C256" s="130"/>
      <c r="D256" s="130"/>
    </row>
    <row r="257" spans="2:4" ht="12.75" hidden="1" x14ac:dyDescent="0.2">
      <c r="B257" s="130"/>
      <c r="C257" s="130"/>
      <c r="D257" s="130"/>
    </row>
    <row r="258" spans="2:4" ht="12.75" hidden="1" x14ac:dyDescent="0.2">
      <c r="B258" s="130"/>
      <c r="C258" s="130"/>
      <c r="D258" s="130"/>
    </row>
    <row r="259" spans="2:4" ht="12.75" hidden="1" x14ac:dyDescent="0.2">
      <c r="B259" s="130"/>
      <c r="C259" s="130"/>
      <c r="D259" s="130"/>
    </row>
    <row r="260" spans="2:4" ht="12.75" hidden="1" x14ac:dyDescent="0.2">
      <c r="B260" s="130"/>
      <c r="C260" s="130"/>
      <c r="D260" s="130"/>
    </row>
    <row r="261" spans="2:4" ht="12.75" hidden="1" x14ac:dyDescent="0.2">
      <c r="B261" s="130"/>
      <c r="C261" s="130"/>
      <c r="D261" s="130"/>
    </row>
    <row r="262" spans="2:4" ht="12.75" hidden="1" x14ac:dyDescent="0.2">
      <c r="B262" s="130"/>
      <c r="C262" s="130"/>
      <c r="D262" s="130"/>
    </row>
    <row r="263" spans="2:4" ht="12.75" hidden="1" x14ac:dyDescent="0.2">
      <c r="B263" s="130"/>
      <c r="C263" s="130"/>
      <c r="D263" s="130"/>
    </row>
    <row r="264" spans="2:4" ht="12.75" hidden="1" x14ac:dyDescent="0.2">
      <c r="B264" s="130"/>
      <c r="C264" s="130"/>
      <c r="D264" s="130"/>
    </row>
    <row r="265" spans="2:4" ht="12.75" hidden="1" x14ac:dyDescent="0.2">
      <c r="B265" s="130"/>
      <c r="C265" s="130"/>
      <c r="D265" s="130"/>
    </row>
    <row r="266" spans="2:4" ht="12.75" hidden="1" x14ac:dyDescent="0.2">
      <c r="B266" s="130"/>
      <c r="C266" s="130"/>
      <c r="D266" s="130"/>
    </row>
    <row r="267" spans="2:4" ht="12.75" hidden="1" x14ac:dyDescent="0.2">
      <c r="B267" s="130"/>
      <c r="C267" s="130"/>
      <c r="D267" s="130"/>
    </row>
    <row r="268" spans="2:4" ht="12.75" hidden="1" x14ac:dyDescent="0.2">
      <c r="B268" s="130"/>
      <c r="C268" s="130"/>
      <c r="D268" s="130"/>
    </row>
    <row r="269" spans="2:4" ht="12.75" hidden="1" x14ac:dyDescent="0.2">
      <c r="B269" s="130"/>
      <c r="C269" s="130"/>
      <c r="D269" s="130"/>
    </row>
    <row r="270" spans="2:4" ht="12.75" hidden="1" x14ac:dyDescent="0.2">
      <c r="B270" s="130"/>
      <c r="C270" s="130"/>
      <c r="D270" s="130"/>
    </row>
    <row r="271" spans="2:4" ht="12.75" hidden="1" x14ac:dyDescent="0.2">
      <c r="B271" s="130"/>
      <c r="C271" s="130"/>
      <c r="D271" s="130"/>
    </row>
    <row r="272" spans="2:4" ht="12.75" hidden="1" x14ac:dyDescent="0.2">
      <c r="B272" s="130"/>
      <c r="C272" s="130"/>
      <c r="D272" s="130"/>
    </row>
    <row r="273" spans="2:4" ht="12.75" hidden="1" x14ac:dyDescent="0.2">
      <c r="B273" s="130"/>
      <c r="C273" s="130"/>
      <c r="D273" s="130"/>
    </row>
    <row r="274" spans="2:4" ht="12.75" hidden="1" x14ac:dyDescent="0.2">
      <c r="B274" s="130"/>
      <c r="C274" s="130"/>
      <c r="D274" s="130"/>
    </row>
    <row r="275" spans="2:4" ht="12.75" hidden="1" x14ac:dyDescent="0.2">
      <c r="B275" s="130"/>
      <c r="C275" s="130"/>
      <c r="D275" s="130"/>
    </row>
    <row r="276" spans="2:4" ht="12.75" hidden="1" x14ac:dyDescent="0.2">
      <c r="B276" s="130"/>
      <c r="C276" s="130"/>
      <c r="D276" s="130"/>
    </row>
    <row r="277" spans="2:4" ht="12.75" hidden="1" x14ac:dyDescent="0.2">
      <c r="B277" s="130"/>
      <c r="C277" s="130"/>
      <c r="D277" s="130"/>
    </row>
    <row r="278" spans="2:4" ht="12.75" hidden="1" x14ac:dyDescent="0.2">
      <c r="B278" s="130"/>
      <c r="C278" s="130"/>
      <c r="D278" s="130"/>
    </row>
    <row r="279" spans="2:4" ht="12.75" hidden="1" x14ac:dyDescent="0.2">
      <c r="B279" s="130"/>
      <c r="C279" s="130"/>
      <c r="D279" s="130"/>
    </row>
    <row r="280" spans="2:4" ht="12.75" hidden="1" x14ac:dyDescent="0.2">
      <c r="B280" s="130"/>
      <c r="C280" s="130"/>
      <c r="D280" s="130"/>
    </row>
    <row r="281" spans="2:4" ht="12.75" hidden="1" x14ac:dyDescent="0.2">
      <c r="B281" s="130"/>
      <c r="C281" s="130"/>
      <c r="D281" s="130"/>
    </row>
    <row r="282" spans="2:4" ht="12.75" hidden="1" x14ac:dyDescent="0.2">
      <c r="B282" s="130"/>
      <c r="C282" s="130"/>
      <c r="D282" s="130"/>
    </row>
    <row r="283" spans="2:4" ht="12.75" hidden="1" x14ac:dyDescent="0.2">
      <c r="B283" s="130"/>
      <c r="C283" s="130"/>
      <c r="D283" s="130"/>
    </row>
    <row r="284" spans="2:4" ht="12.75" hidden="1" x14ac:dyDescent="0.2">
      <c r="B284" s="130"/>
      <c r="C284" s="130"/>
      <c r="D284" s="130"/>
    </row>
    <row r="285" spans="2:4" ht="12.75" hidden="1" x14ac:dyDescent="0.2">
      <c r="B285" s="130"/>
      <c r="C285" s="130"/>
      <c r="D285" s="130"/>
    </row>
    <row r="286" spans="2:4" ht="12.75" hidden="1" x14ac:dyDescent="0.2">
      <c r="B286" s="130"/>
      <c r="C286" s="130"/>
      <c r="D286" s="130"/>
    </row>
    <row r="287" spans="2:4" ht="12.75" hidden="1" x14ac:dyDescent="0.2">
      <c r="B287" s="130"/>
      <c r="C287" s="130"/>
      <c r="D287" s="130"/>
    </row>
    <row r="288" spans="2:4" ht="12.75" hidden="1" x14ac:dyDescent="0.2">
      <c r="B288" s="130"/>
      <c r="C288" s="130"/>
      <c r="D288" s="130"/>
    </row>
    <row r="289" spans="2:4" ht="12.75" hidden="1" x14ac:dyDescent="0.2">
      <c r="B289" s="130"/>
      <c r="C289" s="130"/>
      <c r="D289" s="130"/>
    </row>
    <row r="290" spans="2:4" ht="12.75" hidden="1" x14ac:dyDescent="0.2">
      <c r="B290" s="130"/>
      <c r="C290" s="130"/>
      <c r="D290" s="130"/>
    </row>
    <row r="291" spans="2:4" ht="12.75" hidden="1" x14ac:dyDescent="0.2">
      <c r="B291" s="130"/>
      <c r="C291" s="130"/>
      <c r="D291" s="130"/>
    </row>
    <row r="292" spans="2:4" ht="12.75" hidden="1" x14ac:dyDescent="0.2">
      <c r="B292" s="130"/>
      <c r="C292" s="130"/>
      <c r="D292" s="130"/>
    </row>
    <row r="293" spans="2:4" ht="12.75" hidden="1" x14ac:dyDescent="0.2">
      <c r="B293" s="130"/>
      <c r="C293" s="130"/>
      <c r="D293" s="130"/>
    </row>
    <row r="294" spans="2:4" ht="12.75" hidden="1" x14ac:dyDescent="0.2">
      <c r="B294" s="130"/>
      <c r="C294" s="130"/>
      <c r="D294" s="130"/>
    </row>
    <row r="295" spans="2:4" ht="12.75" hidden="1" x14ac:dyDescent="0.2">
      <c r="B295" s="130"/>
      <c r="C295" s="130"/>
      <c r="D295" s="130"/>
    </row>
    <row r="296" spans="2:4" ht="12.75" hidden="1" x14ac:dyDescent="0.2">
      <c r="B296" s="130"/>
      <c r="C296" s="130"/>
      <c r="D296" s="130"/>
    </row>
    <row r="297" spans="2:4" ht="12.75" hidden="1" x14ac:dyDescent="0.2">
      <c r="B297" s="130"/>
      <c r="C297" s="130"/>
      <c r="D297" s="130"/>
    </row>
    <row r="298" spans="2:4" ht="12.75" hidden="1" x14ac:dyDescent="0.2">
      <c r="B298" s="130"/>
      <c r="C298" s="130"/>
      <c r="D298" s="130"/>
    </row>
    <row r="299" spans="2:4" ht="12.75" hidden="1" x14ac:dyDescent="0.2">
      <c r="B299" s="130"/>
      <c r="C299" s="130"/>
      <c r="D299" s="130"/>
    </row>
    <row r="300" spans="2:4" ht="12.75" hidden="1" x14ac:dyDescent="0.2">
      <c r="B300" s="130"/>
      <c r="C300" s="130"/>
      <c r="D300" s="130"/>
    </row>
    <row r="301" spans="2:4" ht="12.75" hidden="1" x14ac:dyDescent="0.2">
      <c r="B301" s="130"/>
      <c r="C301" s="130"/>
      <c r="D301" s="130"/>
    </row>
    <row r="302" spans="2:4" ht="12.75" hidden="1" x14ac:dyDescent="0.2">
      <c r="B302" s="130"/>
      <c r="C302" s="130"/>
      <c r="D302" s="130"/>
    </row>
    <row r="303" spans="2:4" ht="12.75" hidden="1" x14ac:dyDescent="0.2">
      <c r="B303" s="130"/>
      <c r="C303" s="130"/>
      <c r="D303" s="130"/>
    </row>
    <row r="304" spans="2:4" ht="12.75" hidden="1" x14ac:dyDescent="0.2">
      <c r="B304" s="130"/>
      <c r="C304" s="130"/>
      <c r="D304" s="130"/>
    </row>
    <row r="305" spans="2:4" ht="12.75" hidden="1" x14ac:dyDescent="0.2">
      <c r="B305" s="130"/>
      <c r="C305" s="130"/>
      <c r="D305" s="130"/>
    </row>
    <row r="306" spans="2:4" ht="12.75" hidden="1" x14ac:dyDescent="0.2">
      <c r="B306" s="130"/>
      <c r="C306" s="130"/>
      <c r="D306" s="130"/>
    </row>
    <row r="307" spans="2:4" ht="12.75" hidden="1" x14ac:dyDescent="0.2">
      <c r="B307" s="130"/>
      <c r="C307" s="130"/>
      <c r="D307" s="130"/>
    </row>
    <row r="308" spans="2:4" ht="12.75" hidden="1" x14ac:dyDescent="0.2">
      <c r="B308" s="130"/>
      <c r="C308" s="130"/>
      <c r="D308" s="130"/>
    </row>
    <row r="309" spans="2:4" ht="12.75" hidden="1" x14ac:dyDescent="0.2">
      <c r="B309" s="130"/>
      <c r="C309" s="130"/>
      <c r="D309" s="130"/>
    </row>
    <row r="310" spans="2:4" ht="12.75" hidden="1" x14ac:dyDescent="0.2">
      <c r="B310" s="130"/>
      <c r="C310" s="130"/>
      <c r="D310" s="130"/>
    </row>
    <row r="311" spans="2:4" ht="12.75" hidden="1" x14ac:dyDescent="0.2">
      <c r="B311" s="130"/>
      <c r="C311" s="130"/>
      <c r="D311" s="130"/>
    </row>
    <row r="312" spans="2:4" ht="12.75" hidden="1" x14ac:dyDescent="0.2">
      <c r="B312" s="130"/>
      <c r="C312" s="130"/>
      <c r="D312" s="130"/>
    </row>
    <row r="313" spans="2:4" ht="12.75" hidden="1" x14ac:dyDescent="0.2">
      <c r="B313" s="130"/>
      <c r="C313" s="130"/>
      <c r="D313" s="130"/>
    </row>
    <row r="314" spans="2:4" ht="12.75" hidden="1" x14ac:dyDescent="0.2">
      <c r="B314" s="130"/>
      <c r="C314" s="130"/>
      <c r="D314" s="130"/>
    </row>
    <row r="315" spans="2:4" ht="12.75" hidden="1" x14ac:dyDescent="0.2">
      <c r="B315" s="130"/>
      <c r="C315" s="130"/>
      <c r="D315" s="130"/>
    </row>
    <row r="316" spans="2:4" ht="12.75" hidden="1" x14ac:dyDescent="0.2">
      <c r="B316" s="130"/>
      <c r="C316" s="130"/>
      <c r="D316" s="130"/>
    </row>
    <row r="317" spans="2:4" ht="12.75" hidden="1" x14ac:dyDescent="0.2">
      <c r="B317" s="130"/>
      <c r="C317" s="130"/>
      <c r="D317" s="130"/>
    </row>
    <row r="318" spans="2:4" ht="12.75" hidden="1" x14ac:dyDescent="0.2">
      <c r="B318" s="130"/>
      <c r="C318" s="130"/>
      <c r="D318" s="130"/>
    </row>
    <row r="319" spans="2:4" ht="12.75" hidden="1" x14ac:dyDescent="0.2">
      <c r="B319" s="130"/>
      <c r="C319" s="130"/>
      <c r="D319" s="130"/>
    </row>
    <row r="320" spans="2:4" ht="12.75" hidden="1" x14ac:dyDescent="0.2">
      <c r="B320" s="130"/>
      <c r="C320" s="130"/>
      <c r="D320" s="130"/>
    </row>
    <row r="321" spans="2:4" ht="12.75" hidden="1" x14ac:dyDescent="0.2">
      <c r="B321" s="130"/>
      <c r="C321" s="130"/>
      <c r="D321" s="130"/>
    </row>
    <row r="322" spans="2:4" ht="12.75" hidden="1" x14ac:dyDescent="0.2">
      <c r="B322" s="130"/>
      <c r="C322" s="130"/>
      <c r="D322" s="130"/>
    </row>
    <row r="323" spans="2:4" ht="12.75" hidden="1" x14ac:dyDescent="0.2">
      <c r="B323" s="130"/>
      <c r="C323" s="130"/>
      <c r="D323" s="130"/>
    </row>
    <row r="324" spans="2:4" ht="12.75" hidden="1" x14ac:dyDescent="0.2">
      <c r="B324" s="130"/>
      <c r="C324" s="130"/>
      <c r="D324" s="130"/>
    </row>
    <row r="325" spans="2:4" ht="12.75" hidden="1" x14ac:dyDescent="0.2">
      <c r="B325" s="130"/>
      <c r="C325" s="130"/>
      <c r="D325" s="130"/>
    </row>
    <row r="326" spans="2:4" ht="12.75" hidden="1" x14ac:dyDescent="0.2">
      <c r="B326" s="130"/>
      <c r="C326" s="130"/>
      <c r="D326" s="130"/>
    </row>
    <row r="327" spans="2:4" ht="12.75" hidden="1" x14ac:dyDescent="0.2">
      <c r="B327" s="130"/>
      <c r="C327" s="130"/>
      <c r="D327" s="130"/>
    </row>
    <row r="328" spans="2:4" ht="12.75" hidden="1" x14ac:dyDescent="0.2">
      <c r="B328" s="130"/>
      <c r="C328" s="130"/>
      <c r="D328" s="130"/>
    </row>
    <row r="329" spans="2:4" ht="12.75" hidden="1" x14ac:dyDescent="0.2">
      <c r="B329" s="130"/>
      <c r="C329" s="130"/>
      <c r="D329" s="130"/>
    </row>
    <row r="330" spans="2:4" ht="12.75" hidden="1" x14ac:dyDescent="0.2">
      <c r="B330" s="130"/>
      <c r="C330" s="130"/>
      <c r="D330" s="130"/>
    </row>
    <row r="331" spans="2:4" ht="12.75" hidden="1" x14ac:dyDescent="0.2">
      <c r="B331" s="130"/>
      <c r="C331" s="130"/>
      <c r="D331" s="130"/>
    </row>
    <row r="332" spans="2:4" ht="12.75" hidden="1" x14ac:dyDescent="0.2">
      <c r="B332" s="130"/>
      <c r="C332" s="130"/>
      <c r="D332" s="130"/>
    </row>
    <row r="333" spans="2:4" ht="12.75" hidden="1" x14ac:dyDescent="0.2">
      <c r="B333" s="130"/>
      <c r="C333" s="130"/>
      <c r="D333" s="130"/>
    </row>
    <row r="334" spans="2:4" ht="12.75" hidden="1" x14ac:dyDescent="0.2">
      <c r="B334" s="130"/>
      <c r="C334" s="130"/>
      <c r="D334" s="130"/>
    </row>
    <row r="335" spans="2:4" ht="12.75" hidden="1" x14ac:dyDescent="0.2">
      <c r="B335" s="130"/>
      <c r="C335" s="130"/>
      <c r="D335" s="130"/>
    </row>
    <row r="336" spans="2:4" ht="12.75" hidden="1" x14ac:dyDescent="0.2">
      <c r="B336" s="130"/>
      <c r="C336" s="130"/>
      <c r="D336" s="130"/>
    </row>
    <row r="337" spans="2:4" ht="12.75" hidden="1" x14ac:dyDescent="0.2">
      <c r="B337" s="130"/>
      <c r="C337" s="130"/>
      <c r="D337" s="130"/>
    </row>
    <row r="338" spans="2:4" ht="12.75" hidden="1" x14ac:dyDescent="0.2">
      <c r="B338" s="130"/>
      <c r="C338" s="130"/>
      <c r="D338" s="130"/>
    </row>
    <row r="339" spans="2:4" ht="12.75" hidden="1" x14ac:dyDescent="0.2">
      <c r="B339" s="130"/>
      <c r="C339" s="130"/>
      <c r="D339" s="130"/>
    </row>
    <row r="340" spans="2:4" ht="12.75" hidden="1" x14ac:dyDescent="0.2">
      <c r="B340" s="130"/>
      <c r="C340" s="130"/>
      <c r="D340" s="130"/>
    </row>
    <row r="341" spans="2:4" ht="12.75" hidden="1" x14ac:dyDescent="0.2">
      <c r="B341" s="130"/>
      <c r="C341" s="130"/>
      <c r="D341" s="130"/>
    </row>
    <row r="342" spans="2:4" ht="12.75" hidden="1" x14ac:dyDescent="0.2">
      <c r="B342" s="130"/>
      <c r="C342" s="130"/>
      <c r="D342" s="130"/>
    </row>
    <row r="343" spans="2:4" ht="12.75" hidden="1" x14ac:dyDescent="0.2">
      <c r="B343" s="130"/>
      <c r="C343" s="130"/>
      <c r="D343" s="130"/>
    </row>
    <row r="344" spans="2:4" ht="12.75" hidden="1" x14ac:dyDescent="0.2">
      <c r="B344" s="130"/>
      <c r="C344" s="130"/>
      <c r="D344" s="130"/>
    </row>
    <row r="345" spans="2:4" ht="12.75" hidden="1" x14ac:dyDescent="0.2">
      <c r="B345" s="130"/>
      <c r="C345" s="130"/>
      <c r="D345" s="130"/>
    </row>
    <row r="346" spans="2:4" ht="12.75" hidden="1" x14ac:dyDescent="0.2">
      <c r="B346" s="130"/>
      <c r="C346" s="130"/>
      <c r="D346" s="130"/>
    </row>
    <row r="347" spans="2:4" ht="12.75" hidden="1" x14ac:dyDescent="0.2">
      <c r="B347" s="130"/>
      <c r="C347" s="130"/>
      <c r="D347" s="130"/>
    </row>
    <row r="348" spans="2:4" ht="12.75" hidden="1" x14ac:dyDescent="0.2">
      <c r="B348" s="130"/>
      <c r="C348" s="130"/>
      <c r="D348" s="130"/>
    </row>
    <row r="349" spans="2:4" ht="12.75" hidden="1" x14ac:dyDescent="0.2">
      <c r="B349" s="130"/>
      <c r="C349" s="130"/>
      <c r="D349" s="130"/>
    </row>
    <row r="350" spans="2:4" ht="12.75" hidden="1" x14ac:dyDescent="0.2">
      <c r="B350" s="130"/>
      <c r="C350" s="130"/>
      <c r="D350" s="130"/>
    </row>
    <row r="351" spans="2:4" ht="12.75" hidden="1" x14ac:dyDescent="0.2">
      <c r="B351" s="130"/>
      <c r="C351" s="130"/>
      <c r="D351" s="130"/>
    </row>
    <row r="352" spans="2:4" ht="12.75" hidden="1" x14ac:dyDescent="0.2">
      <c r="B352" s="130"/>
      <c r="C352" s="130"/>
      <c r="D352" s="130"/>
    </row>
    <row r="353" spans="2:4" ht="12.75" hidden="1" x14ac:dyDescent="0.2">
      <c r="B353" s="130"/>
      <c r="C353" s="130"/>
      <c r="D353" s="130"/>
    </row>
    <row r="354" spans="2:4" ht="12.75" hidden="1" x14ac:dyDescent="0.2">
      <c r="B354" s="130"/>
      <c r="C354" s="130"/>
      <c r="D354" s="130"/>
    </row>
    <row r="355" spans="2:4" ht="12.75" hidden="1" x14ac:dyDescent="0.2">
      <c r="B355" s="130"/>
      <c r="C355" s="130"/>
      <c r="D355" s="130"/>
    </row>
    <row r="356" spans="2:4" ht="12.75" hidden="1" x14ac:dyDescent="0.2">
      <c r="B356" s="130"/>
      <c r="C356" s="130"/>
      <c r="D356" s="130"/>
    </row>
    <row r="357" spans="2:4" ht="12.75" hidden="1" x14ac:dyDescent="0.2">
      <c r="B357" s="130"/>
      <c r="C357" s="130"/>
      <c r="D357" s="130"/>
    </row>
    <row r="358" spans="2:4" ht="12.75" hidden="1" x14ac:dyDescent="0.2">
      <c r="B358" s="130"/>
      <c r="C358" s="130"/>
      <c r="D358" s="130"/>
    </row>
    <row r="359" spans="2:4" ht="12.75" hidden="1" x14ac:dyDescent="0.2">
      <c r="B359" s="130"/>
      <c r="C359" s="130"/>
      <c r="D359" s="130"/>
    </row>
    <row r="360" spans="2:4" ht="12.75" hidden="1" x14ac:dyDescent="0.2">
      <c r="B360" s="130"/>
      <c r="C360" s="130"/>
      <c r="D360" s="130"/>
    </row>
    <row r="361" spans="2:4" ht="12.75" hidden="1" x14ac:dyDescent="0.2">
      <c r="B361" s="130"/>
      <c r="C361" s="130"/>
      <c r="D361" s="130"/>
    </row>
    <row r="362" spans="2:4" ht="12.75" hidden="1" x14ac:dyDescent="0.2">
      <c r="B362" s="130"/>
      <c r="C362" s="130"/>
      <c r="D362" s="130"/>
    </row>
    <row r="363" spans="2:4" ht="12.75" hidden="1" x14ac:dyDescent="0.2">
      <c r="B363" s="130"/>
      <c r="C363" s="130"/>
      <c r="D363" s="130"/>
    </row>
    <row r="364" spans="2:4" ht="12.75" hidden="1" x14ac:dyDescent="0.2">
      <c r="B364" s="130"/>
      <c r="C364" s="130"/>
      <c r="D364" s="130"/>
    </row>
    <row r="365" spans="2:4" ht="12.75" hidden="1" x14ac:dyDescent="0.2">
      <c r="B365" s="130"/>
      <c r="C365" s="130"/>
      <c r="D365" s="130"/>
    </row>
    <row r="366" spans="2:4" ht="12.75" hidden="1" x14ac:dyDescent="0.2">
      <c r="B366" s="130"/>
      <c r="C366" s="130"/>
      <c r="D366" s="130"/>
    </row>
    <row r="367" spans="2:4" ht="12.75" hidden="1" x14ac:dyDescent="0.2">
      <c r="B367" s="130"/>
      <c r="C367" s="130"/>
      <c r="D367" s="130"/>
    </row>
    <row r="368" spans="2:4" ht="12.75" hidden="1" x14ac:dyDescent="0.2">
      <c r="B368" s="130"/>
      <c r="C368" s="130"/>
      <c r="D368" s="130"/>
    </row>
    <row r="369" spans="2:4" ht="12.75" hidden="1" x14ac:dyDescent="0.2">
      <c r="B369" s="130"/>
      <c r="C369" s="130"/>
      <c r="D369" s="130"/>
    </row>
    <row r="370" spans="2:4" ht="12.75" hidden="1" x14ac:dyDescent="0.2">
      <c r="B370" s="130"/>
      <c r="C370" s="130"/>
      <c r="D370" s="130"/>
    </row>
    <row r="371" spans="2:4" ht="12.75" hidden="1" x14ac:dyDescent="0.2">
      <c r="B371" s="130"/>
      <c r="C371" s="130"/>
      <c r="D371" s="130"/>
    </row>
    <row r="372" spans="2:4" ht="12.75" hidden="1" x14ac:dyDescent="0.2">
      <c r="B372" s="130"/>
      <c r="C372" s="130"/>
      <c r="D372" s="130"/>
    </row>
    <row r="373" spans="2:4" ht="12.75" hidden="1" x14ac:dyDescent="0.2">
      <c r="B373" s="130"/>
      <c r="C373" s="130"/>
      <c r="D373" s="130"/>
    </row>
    <row r="374" spans="2:4" ht="12.75" hidden="1" x14ac:dyDescent="0.2">
      <c r="B374" s="130"/>
      <c r="C374" s="130"/>
      <c r="D374" s="130"/>
    </row>
    <row r="375" spans="2:4" ht="12.75" hidden="1" x14ac:dyDescent="0.2">
      <c r="B375" s="130"/>
      <c r="C375" s="130"/>
      <c r="D375" s="130"/>
    </row>
    <row r="376" spans="2:4" ht="12.75" hidden="1" x14ac:dyDescent="0.2">
      <c r="B376" s="130"/>
      <c r="C376" s="130"/>
      <c r="D376" s="130"/>
    </row>
    <row r="377" spans="2:4" ht="12.75" hidden="1" x14ac:dyDescent="0.2">
      <c r="B377" s="130"/>
      <c r="C377" s="130"/>
      <c r="D377" s="130"/>
    </row>
    <row r="378" spans="2:4" ht="12.75" hidden="1" x14ac:dyDescent="0.2">
      <c r="B378" s="130"/>
      <c r="C378" s="130"/>
      <c r="D378" s="130"/>
    </row>
    <row r="379" spans="2:4" ht="12.75" hidden="1" x14ac:dyDescent="0.2">
      <c r="B379" s="130"/>
      <c r="C379" s="130"/>
      <c r="D379" s="130"/>
    </row>
    <row r="380" spans="2:4" ht="12.75" hidden="1" x14ac:dyDescent="0.2">
      <c r="B380" s="130"/>
      <c r="C380" s="130"/>
      <c r="D380" s="130"/>
    </row>
    <row r="381" spans="2:4" ht="12.75" hidden="1" x14ac:dyDescent="0.2">
      <c r="B381" s="130"/>
      <c r="C381" s="130"/>
      <c r="D381" s="130"/>
    </row>
    <row r="382" spans="2:4" ht="12.75" hidden="1" x14ac:dyDescent="0.2">
      <c r="B382" s="130"/>
      <c r="C382" s="130"/>
      <c r="D382" s="130"/>
    </row>
    <row r="383" spans="2:4" ht="12.75" hidden="1" x14ac:dyDescent="0.2">
      <c r="B383" s="130"/>
      <c r="C383" s="130"/>
      <c r="D383" s="130"/>
    </row>
    <row r="384" spans="2:4" ht="12.75" hidden="1" x14ac:dyDescent="0.2">
      <c r="B384" s="130"/>
      <c r="C384" s="130"/>
      <c r="D384" s="130"/>
    </row>
    <row r="385" spans="2:4" ht="12.75" hidden="1" x14ac:dyDescent="0.2">
      <c r="B385" s="130"/>
      <c r="C385" s="130"/>
      <c r="D385" s="130"/>
    </row>
    <row r="386" spans="2:4" ht="12.75" hidden="1" x14ac:dyDescent="0.2">
      <c r="B386" s="130"/>
      <c r="C386" s="130"/>
      <c r="D386" s="130"/>
    </row>
    <row r="387" spans="2:4" ht="12.75" hidden="1" x14ac:dyDescent="0.2">
      <c r="B387" s="130"/>
      <c r="C387" s="130"/>
      <c r="D387" s="130"/>
    </row>
    <row r="388" spans="2:4" ht="12.75" hidden="1" x14ac:dyDescent="0.2">
      <c r="B388" s="130"/>
      <c r="C388" s="130"/>
      <c r="D388" s="130"/>
    </row>
    <row r="389" spans="2:4" ht="12.75" hidden="1" x14ac:dyDescent="0.2">
      <c r="B389" s="130"/>
      <c r="C389" s="130"/>
      <c r="D389" s="130"/>
    </row>
    <row r="390" spans="2:4" ht="12.75" hidden="1" x14ac:dyDescent="0.2">
      <c r="B390" s="130"/>
      <c r="C390" s="130"/>
      <c r="D390" s="130"/>
    </row>
    <row r="391" spans="2:4" ht="12.75" hidden="1" x14ac:dyDescent="0.2">
      <c r="B391" s="130"/>
      <c r="C391" s="130"/>
      <c r="D391" s="130"/>
    </row>
    <row r="392" spans="2:4" ht="12.75" hidden="1" x14ac:dyDescent="0.2">
      <c r="B392" s="130"/>
      <c r="C392" s="130"/>
      <c r="D392" s="130"/>
    </row>
    <row r="393" spans="2:4" ht="12.75" hidden="1" x14ac:dyDescent="0.2">
      <c r="B393" s="130"/>
      <c r="C393" s="130"/>
      <c r="D393" s="130"/>
    </row>
    <row r="394" spans="2:4" ht="12.75" hidden="1" x14ac:dyDescent="0.2">
      <c r="B394" s="130"/>
      <c r="C394" s="130"/>
      <c r="D394" s="130"/>
    </row>
    <row r="395" spans="2:4" ht="12.75" hidden="1" x14ac:dyDescent="0.2">
      <c r="B395" s="130"/>
      <c r="C395" s="130"/>
      <c r="D395" s="130"/>
    </row>
    <row r="396" spans="2:4" ht="12.75" hidden="1" x14ac:dyDescent="0.2">
      <c r="B396" s="130"/>
      <c r="C396" s="130"/>
      <c r="D396" s="130"/>
    </row>
    <row r="397" spans="2:4" ht="12.75" hidden="1" x14ac:dyDescent="0.2">
      <c r="B397" s="130"/>
      <c r="C397" s="130"/>
      <c r="D397" s="130"/>
    </row>
    <row r="398" spans="2:4" ht="12.75" hidden="1" x14ac:dyDescent="0.2">
      <c r="B398" s="130"/>
      <c r="C398" s="130"/>
      <c r="D398" s="130"/>
    </row>
    <row r="399" spans="2:4" ht="12.75" hidden="1" x14ac:dyDescent="0.2">
      <c r="B399" s="130"/>
      <c r="C399" s="130"/>
      <c r="D399" s="130"/>
    </row>
    <row r="400" spans="2:4" ht="12.75" hidden="1" x14ac:dyDescent="0.2">
      <c r="B400" s="130"/>
      <c r="C400" s="130"/>
      <c r="D400" s="130"/>
    </row>
    <row r="401" spans="2:4" ht="12.75" hidden="1" x14ac:dyDescent="0.2">
      <c r="B401" s="130"/>
      <c r="C401" s="130"/>
      <c r="D401" s="130"/>
    </row>
    <row r="402" spans="2:4" ht="12.75" hidden="1" x14ac:dyDescent="0.2">
      <c r="B402" s="130"/>
      <c r="C402" s="130"/>
      <c r="D402" s="130"/>
    </row>
    <row r="403" spans="2:4" ht="12.75" hidden="1" x14ac:dyDescent="0.2">
      <c r="B403" s="130"/>
      <c r="C403" s="130"/>
      <c r="D403" s="130"/>
    </row>
    <row r="404" spans="2:4" ht="12.75" hidden="1" x14ac:dyDescent="0.2">
      <c r="B404" s="130"/>
      <c r="C404" s="130"/>
      <c r="D404" s="130"/>
    </row>
    <row r="405" spans="2:4" ht="12.75" hidden="1" x14ac:dyDescent="0.2">
      <c r="B405" s="130"/>
      <c r="C405" s="130"/>
      <c r="D405" s="130"/>
    </row>
    <row r="406" spans="2:4" ht="12.75" hidden="1" x14ac:dyDescent="0.2">
      <c r="B406" s="130"/>
      <c r="C406" s="130"/>
      <c r="D406" s="130"/>
    </row>
    <row r="407" spans="2:4" ht="12.75" hidden="1" x14ac:dyDescent="0.2">
      <c r="B407" s="130"/>
      <c r="C407" s="130"/>
      <c r="D407" s="130"/>
    </row>
    <row r="408" spans="2:4" ht="12.75" hidden="1" x14ac:dyDescent="0.2">
      <c r="B408" s="130"/>
      <c r="C408" s="130"/>
      <c r="D408" s="130"/>
    </row>
    <row r="409" spans="2:4" ht="12.75" hidden="1" x14ac:dyDescent="0.2">
      <c r="B409" s="130"/>
      <c r="C409" s="130"/>
      <c r="D409" s="130"/>
    </row>
    <row r="410" spans="2:4" ht="12.75" hidden="1" x14ac:dyDescent="0.2">
      <c r="B410" s="130"/>
      <c r="C410" s="130"/>
      <c r="D410" s="130"/>
    </row>
    <row r="411" spans="2:4" ht="12.75" hidden="1" x14ac:dyDescent="0.2">
      <c r="B411" s="130"/>
      <c r="C411" s="130"/>
      <c r="D411" s="130"/>
    </row>
    <row r="412" spans="2:4" ht="12.75" hidden="1" x14ac:dyDescent="0.2">
      <c r="B412" s="130"/>
      <c r="C412" s="130"/>
      <c r="D412" s="130"/>
    </row>
    <row r="413" spans="2:4" ht="12.75" hidden="1" x14ac:dyDescent="0.2">
      <c r="B413" s="130"/>
      <c r="C413" s="130"/>
      <c r="D413" s="130"/>
    </row>
    <row r="414" spans="2:4" ht="12.75" hidden="1" x14ac:dyDescent="0.2">
      <c r="B414" s="130"/>
      <c r="C414" s="130"/>
      <c r="D414" s="130"/>
    </row>
    <row r="415" spans="2:4" ht="12.75" hidden="1" x14ac:dyDescent="0.2">
      <c r="B415" s="130"/>
      <c r="C415" s="130"/>
      <c r="D415" s="130"/>
    </row>
    <row r="416" spans="2:4" ht="12.75" hidden="1" x14ac:dyDescent="0.2">
      <c r="B416" s="130"/>
      <c r="C416" s="130"/>
      <c r="D416" s="130"/>
    </row>
    <row r="417" spans="2:4" ht="12.75" hidden="1" x14ac:dyDescent="0.2">
      <c r="B417" s="130"/>
      <c r="C417" s="130"/>
      <c r="D417" s="130"/>
    </row>
    <row r="418" spans="2:4" ht="12.75" hidden="1" x14ac:dyDescent="0.2">
      <c r="B418" s="130"/>
      <c r="C418" s="130"/>
      <c r="D418" s="130"/>
    </row>
    <row r="419" spans="2:4" ht="12.75" hidden="1" x14ac:dyDescent="0.2">
      <c r="B419" s="130"/>
      <c r="C419" s="130"/>
      <c r="D419" s="130"/>
    </row>
    <row r="420" spans="2:4" ht="12.75" hidden="1" x14ac:dyDescent="0.2">
      <c r="B420" s="130"/>
      <c r="C420" s="130"/>
      <c r="D420" s="130"/>
    </row>
    <row r="421" spans="2:4" ht="12.75" hidden="1" x14ac:dyDescent="0.2">
      <c r="B421" s="130"/>
      <c r="C421" s="130"/>
      <c r="D421" s="130"/>
    </row>
    <row r="422" spans="2:4" ht="12.75" hidden="1" x14ac:dyDescent="0.2">
      <c r="B422" s="130"/>
      <c r="C422" s="130"/>
      <c r="D422" s="130"/>
    </row>
    <row r="423" spans="2:4" ht="12.75" hidden="1" x14ac:dyDescent="0.2">
      <c r="B423" s="130"/>
      <c r="C423" s="130"/>
      <c r="D423" s="130"/>
    </row>
    <row r="424" spans="2:4" ht="12.75" hidden="1" x14ac:dyDescent="0.2">
      <c r="B424" s="130"/>
      <c r="C424" s="130"/>
      <c r="D424" s="130"/>
    </row>
    <row r="425" spans="2:4" ht="12.75" hidden="1" x14ac:dyDescent="0.2">
      <c r="B425" s="130"/>
      <c r="C425" s="130"/>
      <c r="D425" s="130"/>
    </row>
    <row r="426" spans="2:4" ht="12.75" hidden="1" x14ac:dyDescent="0.2">
      <c r="B426" s="130"/>
      <c r="C426" s="130"/>
      <c r="D426" s="130"/>
    </row>
    <row r="427" spans="2:4" ht="12.75" hidden="1" x14ac:dyDescent="0.2">
      <c r="B427" s="130"/>
      <c r="C427" s="130"/>
      <c r="D427" s="130"/>
    </row>
    <row r="428" spans="2:4" ht="12.75" hidden="1" x14ac:dyDescent="0.2">
      <c r="B428" s="130"/>
      <c r="C428" s="130"/>
      <c r="D428" s="130"/>
    </row>
    <row r="429" spans="2:4" ht="12.75" hidden="1" x14ac:dyDescent="0.2">
      <c r="B429" s="130"/>
      <c r="C429" s="130"/>
      <c r="D429" s="130"/>
    </row>
    <row r="430" spans="2:4" ht="12.75" hidden="1" x14ac:dyDescent="0.2">
      <c r="B430" s="130"/>
      <c r="C430" s="130"/>
      <c r="D430" s="130"/>
    </row>
    <row r="431" spans="2:4" ht="12.75" hidden="1" x14ac:dyDescent="0.2">
      <c r="B431" s="130"/>
      <c r="C431" s="130"/>
      <c r="D431" s="130"/>
    </row>
    <row r="432" spans="2:4" ht="12.75" hidden="1" x14ac:dyDescent="0.2">
      <c r="B432" s="130"/>
      <c r="C432" s="130"/>
      <c r="D432" s="130"/>
    </row>
    <row r="433" spans="2:4" ht="12.75" hidden="1" x14ac:dyDescent="0.2">
      <c r="B433" s="130"/>
      <c r="C433" s="130"/>
      <c r="D433" s="130"/>
    </row>
    <row r="434" spans="2:4" ht="12.75" hidden="1" x14ac:dyDescent="0.2">
      <c r="B434" s="130"/>
      <c r="C434" s="130"/>
      <c r="D434" s="130"/>
    </row>
    <row r="435" spans="2:4" ht="12.75" hidden="1" x14ac:dyDescent="0.2">
      <c r="B435" s="130"/>
      <c r="C435" s="130"/>
      <c r="D435" s="130"/>
    </row>
    <row r="436" spans="2:4" ht="12.75" hidden="1" x14ac:dyDescent="0.2">
      <c r="B436" s="130"/>
      <c r="C436" s="130"/>
      <c r="D436" s="130"/>
    </row>
    <row r="437" spans="2:4" ht="12.75" hidden="1" x14ac:dyDescent="0.2">
      <c r="B437" s="130"/>
      <c r="C437" s="130"/>
      <c r="D437" s="130"/>
    </row>
    <row r="438" spans="2:4" ht="12.75" hidden="1" x14ac:dyDescent="0.2">
      <c r="B438" s="130"/>
      <c r="C438" s="130"/>
      <c r="D438" s="130"/>
    </row>
    <row r="439" spans="2:4" ht="12.75" hidden="1" x14ac:dyDescent="0.2">
      <c r="B439" s="130"/>
      <c r="C439" s="130"/>
      <c r="D439" s="130"/>
    </row>
    <row r="440" spans="2:4" ht="12.75" hidden="1" x14ac:dyDescent="0.2">
      <c r="B440" s="130"/>
      <c r="C440" s="130"/>
      <c r="D440" s="130"/>
    </row>
    <row r="441" spans="2:4" ht="12.75" hidden="1" x14ac:dyDescent="0.2">
      <c r="B441" s="130"/>
      <c r="C441" s="130"/>
      <c r="D441" s="130"/>
    </row>
    <row r="442" spans="2:4" ht="12.75" hidden="1" x14ac:dyDescent="0.2">
      <c r="B442" s="130"/>
      <c r="C442" s="130"/>
      <c r="D442" s="130"/>
    </row>
    <row r="443" spans="2:4" ht="12.75" hidden="1" x14ac:dyDescent="0.2">
      <c r="B443" s="130"/>
      <c r="C443" s="130"/>
      <c r="D443" s="130"/>
    </row>
    <row r="444" spans="2:4" ht="12.75" hidden="1" x14ac:dyDescent="0.2">
      <c r="B444" s="130"/>
      <c r="C444" s="130"/>
      <c r="D444" s="130"/>
    </row>
    <row r="445" spans="2:4" ht="12.75" hidden="1" x14ac:dyDescent="0.2">
      <c r="B445" s="130"/>
      <c r="C445" s="130"/>
      <c r="D445" s="130"/>
    </row>
    <row r="446" spans="2:4" ht="12.75" hidden="1" x14ac:dyDescent="0.2">
      <c r="B446" s="130"/>
      <c r="C446" s="130"/>
      <c r="D446" s="130"/>
    </row>
    <row r="447" spans="2:4" ht="12.75" hidden="1" x14ac:dyDescent="0.2">
      <c r="B447" s="130"/>
      <c r="C447" s="130"/>
      <c r="D447" s="130"/>
    </row>
    <row r="448" spans="2:4" ht="12.75" hidden="1" x14ac:dyDescent="0.2">
      <c r="B448" s="130"/>
      <c r="C448" s="130"/>
      <c r="D448" s="130"/>
    </row>
    <row r="449" spans="2:4" ht="12.75" hidden="1" x14ac:dyDescent="0.2">
      <c r="B449" s="130"/>
      <c r="C449" s="130"/>
      <c r="D449" s="130"/>
    </row>
    <row r="450" spans="2:4" ht="12.75" hidden="1" x14ac:dyDescent="0.2">
      <c r="B450" s="130"/>
      <c r="C450" s="130"/>
      <c r="D450" s="130"/>
    </row>
    <row r="451" spans="2:4" ht="12.75" hidden="1" x14ac:dyDescent="0.2">
      <c r="B451" s="130"/>
      <c r="C451" s="130"/>
      <c r="D451" s="130"/>
    </row>
    <row r="452" spans="2:4" ht="12.75" hidden="1" x14ac:dyDescent="0.2">
      <c r="B452" s="130"/>
      <c r="C452" s="130"/>
      <c r="D452" s="130"/>
    </row>
    <row r="453" spans="2:4" ht="12.75" hidden="1" x14ac:dyDescent="0.2">
      <c r="B453" s="130"/>
      <c r="C453" s="130"/>
      <c r="D453" s="130"/>
    </row>
    <row r="454" spans="2:4" ht="12.75" hidden="1" x14ac:dyDescent="0.2">
      <c r="B454" s="130"/>
      <c r="C454" s="130"/>
      <c r="D454" s="130"/>
    </row>
    <row r="455" spans="2:4" ht="12.75" hidden="1" x14ac:dyDescent="0.2">
      <c r="B455" s="130"/>
      <c r="C455" s="130"/>
      <c r="D455" s="130"/>
    </row>
    <row r="456" spans="2:4" ht="12.75" hidden="1" x14ac:dyDescent="0.2">
      <c r="B456" s="130"/>
      <c r="C456" s="130"/>
      <c r="D456" s="130"/>
    </row>
    <row r="457" spans="2:4" ht="12.75" hidden="1" x14ac:dyDescent="0.2">
      <c r="B457" s="130"/>
      <c r="C457" s="130"/>
      <c r="D457" s="130"/>
    </row>
    <row r="458" spans="2:4" ht="12.75" hidden="1" x14ac:dyDescent="0.2">
      <c r="B458" s="130"/>
      <c r="C458" s="130"/>
      <c r="D458" s="130"/>
    </row>
    <row r="459" spans="2:4" ht="12.75" hidden="1" x14ac:dyDescent="0.2">
      <c r="B459" s="130"/>
      <c r="C459" s="130"/>
      <c r="D459" s="130"/>
    </row>
    <row r="460" spans="2:4" ht="12.75" hidden="1" x14ac:dyDescent="0.2">
      <c r="B460" s="130"/>
      <c r="C460" s="130"/>
      <c r="D460" s="130"/>
    </row>
    <row r="461" spans="2:4" ht="12.75" hidden="1" x14ac:dyDescent="0.2">
      <c r="B461" s="130"/>
      <c r="C461" s="130"/>
      <c r="D461" s="130"/>
    </row>
    <row r="462" spans="2:4" ht="12.75" hidden="1" x14ac:dyDescent="0.2">
      <c r="B462" s="130"/>
      <c r="C462" s="130"/>
      <c r="D462" s="130"/>
    </row>
    <row r="463" spans="2:4" ht="12.75" hidden="1" x14ac:dyDescent="0.2">
      <c r="B463" s="130"/>
      <c r="C463" s="130"/>
      <c r="D463" s="130"/>
    </row>
    <row r="464" spans="2:4" ht="12.75" hidden="1" x14ac:dyDescent="0.2">
      <c r="B464" s="130"/>
      <c r="C464" s="130"/>
      <c r="D464" s="130"/>
    </row>
    <row r="465" spans="2:4" ht="12.75" hidden="1" x14ac:dyDescent="0.2">
      <c r="B465" s="130"/>
      <c r="C465" s="130"/>
      <c r="D465" s="130"/>
    </row>
    <row r="466" spans="2:4" ht="12.75" hidden="1" x14ac:dyDescent="0.2">
      <c r="B466" s="130"/>
      <c r="C466" s="130"/>
      <c r="D466" s="130"/>
    </row>
    <row r="467" spans="2:4" ht="12.75" hidden="1" x14ac:dyDescent="0.2">
      <c r="B467" s="130"/>
      <c r="C467" s="130"/>
      <c r="D467" s="130"/>
    </row>
    <row r="468" spans="2:4" ht="12.75" hidden="1" x14ac:dyDescent="0.2">
      <c r="B468" s="130"/>
      <c r="C468" s="130"/>
      <c r="D468" s="130"/>
    </row>
    <row r="469" spans="2:4" ht="12.75" hidden="1" x14ac:dyDescent="0.2">
      <c r="B469" s="130"/>
      <c r="C469" s="130"/>
      <c r="D469" s="130"/>
    </row>
    <row r="470" spans="2:4" ht="12.75" hidden="1" x14ac:dyDescent="0.2">
      <c r="B470" s="130"/>
      <c r="C470" s="130"/>
      <c r="D470" s="130"/>
    </row>
    <row r="471" spans="2:4" ht="12.75" hidden="1" x14ac:dyDescent="0.2">
      <c r="B471" s="130"/>
      <c r="C471" s="130"/>
      <c r="D471" s="130"/>
    </row>
    <row r="472" spans="2:4" ht="12.75" hidden="1" x14ac:dyDescent="0.2">
      <c r="B472" s="130"/>
      <c r="C472" s="130"/>
      <c r="D472" s="130"/>
    </row>
    <row r="473" spans="2:4" ht="12.75" hidden="1" x14ac:dyDescent="0.2">
      <c r="B473" s="130"/>
      <c r="C473" s="130"/>
      <c r="D473" s="130"/>
    </row>
    <row r="474" spans="2:4" ht="12.75" hidden="1" x14ac:dyDescent="0.2">
      <c r="B474" s="130"/>
      <c r="C474" s="130"/>
      <c r="D474" s="130"/>
    </row>
    <row r="475" spans="2:4" ht="12.75" hidden="1" x14ac:dyDescent="0.2">
      <c r="B475" s="130"/>
      <c r="C475" s="130"/>
      <c r="D475" s="130"/>
    </row>
    <row r="476" spans="2:4" ht="12.75" hidden="1" x14ac:dyDescent="0.2">
      <c r="B476" s="130"/>
      <c r="C476" s="130"/>
      <c r="D476" s="130"/>
    </row>
    <row r="477" spans="2:4" ht="12.75" hidden="1" x14ac:dyDescent="0.2">
      <c r="B477" s="130"/>
      <c r="C477" s="130"/>
      <c r="D477" s="130"/>
    </row>
    <row r="478" spans="2:4" ht="12.75" hidden="1" x14ac:dyDescent="0.2">
      <c r="B478" s="130"/>
      <c r="C478" s="130"/>
      <c r="D478" s="130"/>
    </row>
    <row r="479" spans="2:4" ht="12.75" hidden="1" x14ac:dyDescent="0.2">
      <c r="B479" s="130"/>
      <c r="C479" s="130"/>
      <c r="D479" s="130"/>
    </row>
    <row r="480" spans="2:4" ht="12.75" hidden="1" x14ac:dyDescent="0.2">
      <c r="B480" s="130"/>
      <c r="C480" s="130"/>
      <c r="D480" s="130"/>
    </row>
    <row r="481" spans="2:4" ht="12.75" hidden="1" x14ac:dyDescent="0.2">
      <c r="B481" s="130"/>
      <c r="C481" s="130"/>
      <c r="D481" s="130"/>
    </row>
    <row r="482" spans="2:4" ht="12.75" hidden="1" x14ac:dyDescent="0.2">
      <c r="B482" s="130"/>
      <c r="C482" s="130"/>
      <c r="D482" s="130"/>
    </row>
    <row r="483" spans="2:4" ht="12.75" hidden="1" x14ac:dyDescent="0.2">
      <c r="B483" s="130"/>
      <c r="C483" s="130"/>
      <c r="D483" s="130"/>
    </row>
    <row r="484" spans="2:4" ht="12.75" hidden="1" x14ac:dyDescent="0.2">
      <c r="B484" s="130"/>
      <c r="C484" s="130"/>
      <c r="D484" s="130"/>
    </row>
    <row r="485" spans="2:4" ht="12.75" hidden="1" x14ac:dyDescent="0.2">
      <c r="B485" s="130"/>
      <c r="C485" s="130"/>
      <c r="D485" s="130"/>
    </row>
    <row r="486" spans="2:4" ht="12.75" hidden="1" x14ac:dyDescent="0.2">
      <c r="B486" s="130"/>
      <c r="C486" s="130"/>
      <c r="D486" s="130"/>
    </row>
    <row r="487" spans="2:4" ht="12.75" hidden="1" x14ac:dyDescent="0.2">
      <c r="B487" s="130"/>
      <c r="C487" s="130"/>
      <c r="D487" s="130"/>
    </row>
    <row r="488" spans="2:4" ht="12.75" hidden="1" x14ac:dyDescent="0.2">
      <c r="B488" s="130"/>
      <c r="C488" s="130"/>
      <c r="D488" s="130"/>
    </row>
    <row r="489" spans="2:4" ht="12.75" hidden="1" x14ac:dyDescent="0.2">
      <c r="B489" s="130"/>
      <c r="C489" s="130"/>
      <c r="D489" s="130"/>
    </row>
    <row r="490" spans="2:4" ht="12.75" hidden="1" x14ac:dyDescent="0.2">
      <c r="B490" s="130"/>
      <c r="C490" s="130"/>
      <c r="D490" s="130"/>
    </row>
    <row r="491" spans="2:4" ht="12.75" hidden="1" x14ac:dyDescent="0.2">
      <c r="B491" s="130"/>
      <c r="C491" s="130"/>
      <c r="D491" s="130"/>
    </row>
    <row r="492" spans="2:4" ht="12.75" hidden="1" x14ac:dyDescent="0.2">
      <c r="B492" s="130"/>
      <c r="C492" s="130"/>
      <c r="D492" s="130"/>
    </row>
    <row r="493" spans="2:4" ht="12.75" hidden="1" x14ac:dyDescent="0.2">
      <c r="B493" s="130"/>
      <c r="C493" s="130"/>
      <c r="D493" s="130"/>
    </row>
    <row r="494" spans="2:4" ht="12.75" hidden="1" x14ac:dyDescent="0.2">
      <c r="B494" s="130"/>
      <c r="C494" s="130"/>
      <c r="D494" s="130"/>
    </row>
    <row r="495" spans="2:4" ht="12.75" hidden="1" x14ac:dyDescent="0.2">
      <c r="B495" s="130"/>
      <c r="C495" s="130"/>
      <c r="D495" s="130"/>
    </row>
    <row r="496" spans="2:4" ht="12.75" hidden="1" x14ac:dyDescent="0.2">
      <c r="B496" s="130"/>
      <c r="C496" s="130"/>
      <c r="D496" s="130"/>
    </row>
    <row r="497" spans="2:4" ht="12.75" hidden="1" x14ac:dyDescent="0.2">
      <c r="B497" s="130"/>
      <c r="C497" s="130"/>
      <c r="D497" s="130"/>
    </row>
    <row r="498" spans="2:4" ht="12.75" hidden="1" x14ac:dyDescent="0.2">
      <c r="B498" s="130"/>
      <c r="C498" s="130"/>
      <c r="D498" s="130"/>
    </row>
    <row r="499" spans="2:4" ht="12.75" hidden="1" x14ac:dyDescent="0.2">
      <c r="B499" s="130"/>
      <c r="C499" s="130"/>
      <c r="D499" s="130"/>
    </row>
    <row r="500" spans="2:4" ht="12.75" hidden="1" x14ac:dyDescent="0.2">
      <c r="B500" s="130"/>
      <c r="C500" s="130"/>
      <c r="D500" s="130"/>
    </row>
    <row r="501" spans="2:4" ht="12.75" hidden="1" x14ac:dyDescent="0.2">
      <c r="B501" s="130"/>
      <c r="C501" s="130"/>
      <c r="D501" s="130"/>
    </row>
    <row r="502" spans="2:4" ht="12.75" hidden="1" x14ac:dyDescent="0.2">
      <c r="B502" s="130"/>
      <c r="C502" s="130"/>
      <c r="D502" s="130"/>
    </row>
    <row r="503" spans="2:4" ht="12.75" hidden="1" x14ac:dyDescent="0.2">
      <c r="B503" s="130"/>
      <c r="C503" s="130"/>
      <c r="D503" s="130"/>
    </row>
    <row r="504" spans="2:4" ht="12.75" hidden="1" x14ac:dyDescent="0.2">
      <c r="B504" s="130"/>
      <c r="C504" s="130"/>
      <c r="D504" s="130"/>
    </row>
    <row r="505" spans="2:4" ht="12.75" hidden="1" x14ac:dyDescent="0.2">
      <c r="B505" s="130"/>
      <c r="C505" s="130"/>
      <c r="D505" s="130"/>
    </row>
    <row r="506" spans="2:4" ht="12.75" hidden="1" x14ac:dyDescent="0.2">
      <c r="B506" s="130"/>
      <c r="C506" s="130"/>
      <c r="D506" s="130"/>
    </row>
    <row r="507" spans="2:4" ht="12.75" hidden="1" x14ac:dyDescent="0.2">
      <c r="B507" s="130"/>
      <c r="C507" s="130"/>
      <c r="D507" s="130"/>
    </row>
    <row r="508" spans="2:4" ht="12.75" hidden="1" x14ac:dyDescent="0.2">
      <c r="B508" s="130"/>
      <c r="C508" s="130"/>
      <c r="D508" s="130"/>
    </row>
    <row r="509" spans="2:4" ht="12.75" hidden="1" x14ac:dyDescent="0.2">
      <c r="B509" s="130"/>
      <c r="C509" s="130"/>
      <c r="D509" s="130"/>
    </row>
    <row r="510" spans="2:4" ht="12.75" hidden="1" x14ac:dyDescent="0.2">
      <c r="B510" s="130"/>
      <c r="C510" s="130"/>
      <c r="D510" s="130"/>
    </row>
    <row r="511" spans="2:4" ht="12.75" hidden="1" x14ac:dyDescent="0.2">
      <c r="B511" s="130"/>
      <c r="C511" s="130"/>
      <c r="D511" s="130"/>
    </row>
    <row r="512" spans="2:4" ht="12.75" hidden="1" x14ac:dyDescent="0.2">
      <c r="B512" s="130"/>
      <c r="C512" s="130"/>
      <c r="D512" s="130"/>
    </row>
    <row r="513" spans="2:4" ht="12.75" hidden="1" x14ac:dyDescent="0.2">
      <c r="B513" s="130"/>
      <c r="C513" s="130"/>
      <c r="D513" s="130"/>
    </row>
    <row r="514" spans="2:4" ht="12.75" hidden="1" x14ac:dyDescent="0.2">
      <c r="B514" s="130"/>
      <c r="C514" s="130"/>
      <c r="D514" s="130"/>
    </row>
    <row r="515" spans="2:4" ht="12.75" hidden="1" x14ac:dyDescent="0.2">
      <c r="B515" s="130"/>
      <c r="C515" s="130"/>
      <c r="D515" s="130"/>
    </row>
    <row r="516" spans="2:4" ht="12.75" hidden="1" x14ac:dyDescent="0.2">
      <c r="B516" s="130"/>
      <c r="C516" s="130"/>
      <c r="D516" s="130"/>
    </row>
    <row r="517" spans="2:4" ht="12.75" hidden="1" x14ac:dyDescent="0.2">
      <c r="B517" s="130"/>
      <c r="C517" s="130"/>
      <c r="D517" s="130"/>
    </row>
    <row r="518" spans="2:4" ht="12.75" hidden="1" x14ac:dyDescent="0.2">
      <c r="B518" s="130"/>
      <c r="C518" s="130"/>
      <c r="D518" s="130"/>
    </row>
    <row r="519" spans="2:4" ht="12.75" hidden="1" x14ac:dyDescent="0.2">
      <c r="B519" s="130"/>
      <c r="C519" s="130"/>
      <c r="D519" s="130"/>
    </row>
    <row r="520" spans="2:4" ht="12.75" hidden="1" x14ac:dyDescent="0.2">
      <c r="B520" s="130"/>
      <c r="C520" s="130"/>
      <c r="D520" s="130"/>
    </row>
    <row r="521" spans="2:4" ht="12.75" hidden="1" x14ac:dyDescent="0.2">
      <c r="B521" s="130"/>
      <c r="C521" s="130"/>
      <c r="D521" s="130"/>
    </row>
    <row r="522" spans="2:4" ht="12.75" hidden="1" x14ac:dyDescent="0.2">
      <c r="B522" s="130"/>
      <c r="C522" s="130"/>
      <c r="D522" s="130"/>
    </row>
    <row r="523" spans="2:4" ht="12.75" hidden="1" x14ac:dyDescent="0.2">
      <c r="B523" s="130"/>
      <c r="C523" s="130"/>
      <c r="D523" s="130"/>
    </row>
    <row r="524" spans="2:4" ht="12.75" hidden="1" x14ac:dyDescent="0.2">
      <c r="B524" s="130"/>
      <c r="C524" s="130"/>
      <c r="D524" s="130"/>
    </row>
    <row r="525" spans="2:4" ht="12.75" hidden="1" x14ac:dyDescent="0.2">
      <c r="B525" s="130"/>
      <c r="C525" s="130"/>
      <c r="D525" s="130"/>
    </row>
    <row r="526" spans="2:4" ht="12.75" hidden="1" x14ac:dyDescent="0.2">
      <c r="B526" s="130"/>
      <c r="C526" s="130"/>
      <c r="D526" s="130"/>
    </row>
    <row r="527" spans="2:4" ht="12.75" hidden="1" x14ac:dyDescent="0.2">
      <c r="B527" s="130"/>
      <c r="C527" s="130"/>
      <c r="D527" s="130"/>
    </row>
    <row r="528" spans="2:4" ht="12.75" hidden="1" x14ac:dyDescent="0.2">
      <c r="B528" s="130"/>
      <c r="C528" s="130"/>
      <c r="D528" s="130"/>
    </row>
    <row r="529" spans="2:4" ht="12.75" hidden="1" x14ac:dyDescent="0.2">
      <c r="B529" s="130"/>
      <c r="C529" s="130"/>
      <c r="D529" s="130"/>
    </row>
    <row r="530" spans="2:4" ht="12.75" hidden="1" x14ac:dyDescent="0.2">
      <c r="B530" s="130"/>
      <c r="C530" s="130"/>
      <c r="D530" s="130"/>
    </row>
    <row r="531" spans="2:4" ht="12.75" hidden="1" x14ac:dyDescent="0.2">
      <c r="B531" s="130"/>
      <c r="C531" s="130"/>
      <c r="D531" s="130"/>
    </row>
    <row r="532" spans="2:4" ht="12.75" hidden="1" x14ac:dyDescent="0.2">
      <c r="B532" s="130"/>
      <c r="C532" s="130"/>
      <c r="D532" s="130"/>
    </row>
    <row r="533" spans="2:4" ht="12.75" hidden="1" x14ac:dyDescent="0.2">
      <c r="B533" s="130"/>
      <c r="C533" s="130"/>
      <c r="D533" s="130"/>
    </row>
    <row r="534" spans="2:4" ht="12.75" hidden="1" x14ac:dyDescent="0.2">
      <c r="B534" s="130"/>
      <c r="C534" s="130"/>
      <c r="D534" s="130"/>
    </row>
    <row r="535" spans="2:4" ht="12.75" hidden="1" x14ac:dyDescent="0.2">
      <c r="B535" s="130"/>
      <c r="C535" s="130"/>
      <c r="D535" s="130"/>
    </row>
    <row r="536" spans="2:4" ht="12.75" hidden="1" x14ac:dyDescent="0.2">
      <c r="B536" s="130"/>
      <c r="C536" s="130"/>
      <c r="D536" s="130"/>
    </row>
    <row r="537" spans="2:4" ht="12.75" hidden="1" x14ac:dyDescent="0.2">
      <c r="B537" s="130"/>
      <c r="C537" s="130"/>
      <c r="D537" s="130"/>
    </row>
    <row r="538" spans="2:4" ht="12.75" hidden="1" x14ac:dyDescent="0.2">
      <c r="B538" s="130"/>
      <c r="C538" s="130"/>
      <c r="D538" s="130"/>
    </row>
    <row r="539" spans="2:4" ht="12.75" hidden="1" x14ac:dyDescent="0.2">
      <c r="B539" s="130"/>
      <c r="C539" s="130"/>
      <c r="D539" s="130"/>
    </row>
    <row r="540" spans="2:4" ht="12.75" hidden="1" x14ac:dyDescent="0.2">
      <c r="B540" s="130"/>
      <c r="C540" s="130"/>
      <c r="D540" s="130"/>
    </row>
    <row r="541" spans="2:4" ht="12.75" hidden="1" x14ac:dyDescent="0.2">
      <c r="B541" s="130"/>
      <c r="C541" s="130"/>
      <c r="D541" s="130"/>
    </row>
    <row r="542" spans="2:4" ht="12.75" hidden="1" x14ac:dyDescent="0.2">
      <c r="B542" s="130"/>
      <c r="C542" s="130"/>
      <c r="D542" s="130"/>
    </row>
    <row r="543" spans="2:4" ht="12.75" hidden="1" x14ac:dyDescent="0.2">
      <c r="B543" s="130"/>
      <c r="C543" s="130"/>
      <c r="D543" s="130"/>
    </row>
    <row r="544" spans="2:4" ht="12.75" hidden="1" x14ac:dyDescent="0.2">
      <c r="B544" s="130"/>
      <c r="C544" s="130"/>
      <c r="D544" s="130"/>
    </row>
    <row r="545" spans="2:4" ht="12.75" hidden="1" x14ac:dyDescent="0.2">
      <c r="B545" s="130"/>
      <c r="C545" s="130"/>
      <c r="D545" s="130"/>
    </row>
    <row r="546" spans="2:4" ht="12.75" hidden="1" x14ac:dyDescent="0.2">
      <c r="B546" s="130"/>
      <c r="C546" s="130"/>
      <c r="D546" s="130"/>
    </row>
    <row r="547" spans="2:4" ht="12.75" hidden="1" x14ac:dyDescent="0.2">
      <c r="B547" s="130"/>
      <c r="C547" s="130"/>
      <c r="D547" s="130"/>
    </row>
    <row r="548" spans="2:4" ht="12.75" hidden="1" x14ac:dyDescent="0.2">
      <c r="B548" s="130"/>
      <c r="C548" s="130"/>
      <c r="D548" s="130"/>
    </row>
    <row r="549" spans="2:4" ht="12.75" hidden="1" x14ac:dyDescent="0.2">
      <c r="B549" s="130"/>
      <c r="C549" s="130"/>
      <c r="D549" s="130"/>
    </row>
    <row r="550" spans="2:4" ht="12.75" hidden="1" x14ac:dyDescent="0.2">
      <c r="B550" s="130"/>
      <c r="C550" s="130"/>
      <c r="D550" s="130"/>
    </row>
    <row r="551" spans="2:4" ht="12.75" hidden="1" x14ac:dyDescent="0.2">
      <c r="B551" s="130"/>
      <c r="C551" s="130"/>
      <c r="D551" s="130"/>
    </row>
    <row r="552" spans="2:4" ht="12.75" hidden="1" x14ac:dyDescent="0.2">
      <c r="B552" s="130"/>
      <c r="C552" s="130"/>
      <c r="D552" s="130"/>
    </row>
    <row r="553" spans="2:4" ht="12.75" hidden="1" x14ac:dyDescent="0.2">
      <c r="B553" s="130"/>
      <c r="C553" s="130"/>
      <c r="D553" s="130"/>
    </row>
    <row r="554" spans="2:4" ht="12.75" hidden="1" x14ac:dyDescent="0.2">
      <c r="B554" s="130"/>
      <c r="C554" s="130"/>
      <c r="D554" s="130"/>
    </row>
    <row r="555" spans="2:4" ht="12.75" hidden="1" x14ac:dyDescent="0.2">
      <c r="B555" s="130"/>
      <c r="C555" s="130"/>
      <c r="D555" s="130"/>
    </row>
    <row r="556" spans="2:4" ht="12.75" hidden="1" x14ac:dyDescent="0.2">
      <c r="B556" s="130"/>
      <c r="C556" s="130"/>
      <c r="D556" s="130"/>
    </row>
    <row r="557" spans="2:4" ht="12.75" hidden="1" x14ac:dyDescent="0.2">
      <c r="B557" s="130"/>
      <c r="C557" s="130"/>
      <c r="D557" s="130"/>
    </row>
    <row r="558" spans="2:4" ht="12.75" hidden="1" x14ac:dyDescent="0.2">
      <c r="B558" s="130"/>
      <c r="C558" s="130"/>
      <c r="D558" s="130"/>
    </row>
    <row r="559" spans="2:4" ht="12.75" hidden="1" x14ac:dyDescent="0.2">
      <c r="B559" s="130"/>
      <c r="C559" s="130"/>
      <c r="D559" s="130"/>
    </row>
    <row r="560" spans="2:4" ht="12.75" hidden="1" x14ac:dyDescent="0.2">
      <c r="B560" s="130"/>
      <c r="C560" s="130"/>
      <c r="D560" s="130"/>
    </row>
    <row r="561" spans="2:4" ht="12.75" hidden="1" x14ac:dyDescent="0.2">
      <c r="B561" s="130"/>
      <c r="C561" s="130"/>
      <c r="D561" s="130"/>
    </row>
    <row r="562" spans="2:4" ht="12.75" hidden="1" x14ac:dyDescent="0.2">
      <c r="B562" s="130"/>
      <c r="C562" s="130"/>
      <c r="D562" s="130"/>
    </row>
    <row r="563" spans="2:4" ht="12.75" hidden="1" x14ac:dyDescent="0.2">
      <c r="B563" s="130"/>
      <c r="C563" s="130"/>
      <c r="D563" s="130"/>
    </row>
    <row r="564" spans="2:4" ht="12.75" hidden="1" x14ac:dyDescent="0.2">
      <c r="B564" s="130"/>
      <c r="C564" s="130"/>
      <c r="D564" s="130"/>
    </row>
    <row r="565" spans="2:4" ht="12.75" hidden="1" x14ac:dyDescent="0.2">
      <c r="B565" s="130"/>
      <c r="C565" s="130"/>
      <c r="D565" s="130"/>
    </row>
    <row r="566" spans="2:4" ht="12.75" hidden="1" x14ac:dyDescent="0.2">
      <c r="B566" s="130"/>
      <c r="C566" s="130"/>
      <c r="D566" s="130"/>
    </row>
    <row r="567" spans="2:4" ht="12.75" hidden="1" x14ac:dyDescent="0.2">
      <c r="B567" s="130"/>
      <c r="C567" s="130"/>
      <c r="D567" s="130"/>
    </row>
    <row r="568" spans="2:4" ht="12.75" hidden="1" x14ac:dyDescent="0.2">
      <c r="B568" s="130"/>
      <c r="C568" s="130"/>
      <c r="D568" s="130"/>
    </row>
    <row r="569" spans="2:4" ht="12.75" hidden="1" x14ac:dyDescent="0.2">
      <c r="B569" s="130"/>
      <c r="C569" s="130"/>
      <c r="D569" s="130"/>
    </row>
    <row r="570" spans="2:4" ht="12.75" hidden="1" x14ac:dyDescent="0.2">
      <c r="B570" s="130"/>
      <c r="C570" s="130"/>
      <c r="D570" s="130"/>
    </row>
    <row r="571" spans="2:4" ht="12.75" hidden="1" x14ac:dyDescent="0.2">
      <c r="B571" s="130"/>
      <c r="C571" s="130"/>
      <c r="D571" s="130"/>
    </row>
    <row r="572" spans="2:4" ht="12.75" hidden="1" x14ac:dyDescent="0.2">
      <c r="B572" s="130"/>
      <c r="C572" s="130"/>
      <c r="D572" s="130"/>
    </row>
    <row r="573" spans="2:4" ht="12.75" hidden="1" x14ac:dyDescent="0.2">
      <c r="B573" s="130"/>
      <c r="C573" s="130"/>
      <c r="D573" s="130"/>
    </row>
    <row r="574" spans="2:4" ht="12.75" hidden="1" x14ac:dyDescent="0.2">
      <c r="B574" s="130"/>
      <c r="C574" s="130"/>
      <c r="D574" s="130"/>
    </row>
    <row r="575" spans="2:4" ht="12.75" hidden="1" x14ac:dyDescent="0.2">
      <c r="B575" s="130"/>
      <c r="C575" s="130"/>
      <c r="D575" s="130"/>
    </row>
    <row r="576" spans="2:4" ht="12.75" hidden="1" x14ac:dyDescent="0.2">
      <c r="B576" s="130"/>
      <c r="C576" s="130"/>
      <c r="D576" s="130"/>
    </row>
    <row r="577" spans="2:4" ht="12.75" hidden="1" x14ac:dyDescent="0.2">
      <c r="B577" s="130"/>
      <c r="C577" s="130"/>
      <c r="D577" s="130"/>
    </row>
    <row r="578" spans="2:4" ht="12.75" hidden="1" x14ac:dyDescent="0.2">
      <c r="B578" s="130"/>
      <c r="C578" s="130"/>
      <c r="D578" s="130"/>
    </row>
    <row r="579" spans="2:4" ht="12.75" hidden="1" x14ac:dyDescent="0.2">
      <c r="B579" s="130"/>
      <c r="C579" s="130"/>
      <c r="D579" s="130"/>
    </row>
    <row r="580" spans="2:4" ht="12.75" hidden="1" x14ac:dyDescent="0.2">
      <c r="B580" s="130"/>
      <c r="C580" s="130"/>
      <c r="D580" s="130"/>
    </row>
    <row r="581" spans="2:4" ht="12.75" hidden="1" x14ac:dyDescent="0.2">
      <c r="B581" s="130"/>
      <c r="C581" s="130"/>
      <c r="D581" s="130"/>
    </row>
    <row r="582" spans="2:4" ht="12.75" hidden="1" x14ac:dyDescent="0.2">
      <c r="B582" s="130"/>
      <c r="C582" s="130"/>
      <c r="D582" s="130"/>
    </row>
    <row r="583" spans="2:4" ht="12.75" hidden="1" x14ac:dyDescent="0.2">
      <c r="B583" s="130"/>
      <c r="C583" s="130"/>
      <c r="D583" s="130"/>
    </row>
    <row r="584" spans="2:4" ht="12.75" hidden="1" x14ac:dyDescent="0.2">
      <c r="B584" s="130"/>
      <c r="C584" s="130"/>
      <c r="D584" s="130"/>
    </row>
    <row r="585" spans="2:4" ht="12.75" hidden="1" x14ac:dyDescent="0.2">
      <c r="B585" s="130"/>
      <c r="C585" s="130"/>
      <c r="D585" s="130"/>
    </row>
    <row r="586" spans="2:4" ht="12.75" hidden="1" x14ac:dyDescent="0.2">
      <c r="B586" s="130"/>
      <c r="C586" s="130"/>
      <c r="D586" s="130"/>
    </row>
    <row r="587" spans="2:4" ht="12.75" hidden="1" x14ac:dyDescent="0.2">
      <c r="B587" s="130"/>
      <c r="C587" s="130"/>
      <c r="D587" s="130"/>
    </row>
    <row r="588" spans="2:4" ht="12.75" hidden="1" x14ac:dyDescent="0.2">
      <c r="B588" s="130"/>
      <c r="C588" s="130"/>
      <c r="D588" s="130"/>
    </row>
    <row r="589" spans="2:4" ht="12.75" hidden="1" x14ac:dyDescent="0.2">
      <c r="B589" s="130"/>
      <c r="C589" s="130"/>
      <c r="D589" s="130"/>
    </row>
    <row r="590" spans="2:4" ht="12.75" hidden="1" x14ac:dyDescent="0.2">
      <c r="B590" s="130"/>
      <c r="C590" s="130"/>
      <c r="D590" s="130"/>
    </row>
    <row r="591" spans="2:4" ht="12.75" hidden="1" x14ac:dyDescent="0.2">
      <c r="B591" s="130"/>
      <c r="C591" s="130"/>
      <c r="D591" s="130"/>
    </row>
    <row r="592" spans="2:4" ht="12.75" hidden="1" x14ac:dyDescent="0.2">
      <c r="B592" s="130"/>
      <c r="C592" s="130"/>
      <c r="D592" s="130"/>
    </row>
    <row r="593" spans="2:4" ht="12.75" hidden="1" x14ac:dyDescent="0.2">
      <c r="B593" s="130"/>
      <c r="C593" s="130"/>
      <c r="D593" s="130"/>
    </row>
    <row r="594" spans="2:4" ht="12.75" hidden="1" x14ac:dyDescent="0.2">
      <c r="B594" s="130"/>
      <c r="C594" s="130"/>
      <c r="D594" s="130"/>
    </row>
    <row r="595" spans="2:4" ht="12.75" hidden="1" x14ac:dyDescent="0.2">
      <c r="B595" s="130"/>
      <c r="C595" s="130"/>
      <c r="D595" s="130"/>
    </row>
    <row r="596" spans="2:4" ht="12.75" hidden="1" x14ac:dyDescent="0.2">
      <c r="B596" s="130"/>
      <c r="C596" s="130"/>
      <c r="D596" s="130"/>
    </row>
    <row r="597" spans="2:4" ht="12.75" hidden="1" x14ac:dyDescent="0.2">
      <c r="B597" s="130"/>
      <c r="C597" s="130"/>
      <c r="D597" s="130"/>
    </row>
    <row r="598" spans="2:4" ht="12.75" hidden="1" x14ac:dyDescent="0.2">
      <c r="B598" s="130"/>
      <c r="C598" s="130"/>
      <c r="D598" s="130"/>
    </row>
    <row r="599" spans="2:4" ht="12.75" hidden="1" x14ac:dyDescent="0.2">
      <c r="B599" s="130"/>
      <c r="C599" s="130"/>
      <c r="D599" s="130"/>
    </row>
    <row r="600" spans="2:4" ht="12.75" hidden="1" x14ac:dyDescent="0.2">
      <c r="B600" s="130"/>
      <c r="C600" s="130"/>
      <c r="D600" s="130"/>
    </row>
    <row r="601" spans="2:4" ht="12.75" hidden="1" x14ac:dyDescent="0.2">
      <c r="B601" s="130"/>
      <c r="C601" s="130"/>
      <c r="D601" s="130"/>
    </row>
    <row r="602" spans="2:4" ht="12.75" hidden="1" x14ac:dyDescent="0.2">
      <c r="B602" s="130"/>
      <c r="C602" s="130"/>
      <c r="D602" s="130"/>
    </row>
    <row r="603" spans="2:4" ht="12.75" hidden="1" x14ac:dyDescent="0.2">
      <c r="B603" s="130"/>
      <c r="C603" s="130"/>
      <c r="D603" s="130"/>
    </row>
    <row r="604" spans="2:4" ht="12.75" hidden="1" x14ac:dyDescent="0.2">
      <c r="B604" s="130"/>
      <c r="C604" s="130"/>
      <c r="D604" s="130"/>
    </row>
    <row r="605" spans="2:4" ht="12.75" hidden="1" x14ac:dyDescent="0.2">
      <c r="B605" s="130"/>
      <c r="C605" s="130"/>
      <c r="D605" s="130"/>
    </row>
    <row r="606" spans="2:4" ht="12.75" hidden="1" x14ac:dyDescent="0.2">
      <c r="B606" s="130"/>
      <c r="C606" s="130"/>
      <c r="D606" s="130"/>
    </row>
    <row r="607" spans="2:4" ht="12.75" hidden="1" x14ac:dyDescent="0.2">
      <c r="B607" s="130"/>
      <c r="C607" s="130"/>
      <c r="D607" s="130"/>
    </row>
    <row r="608" spans="2:4" ht="12.75" hidden="1" x14ac:dyDescent="0.2">
      <c r="B608" s="130"/>
      <c r="C608" s="130"/>
      <c r="D608" s="130"/>
    </row>
    <row r="609" spans="2:4" ht="12.75" hidden="1" x14ac:dyDescent="0.2">
      <c r="B609" s="130"/>
      <c r="C609" s="130"/>
      <c r="D609" s="130"/>
    </row>
    <row r="610" spans="2:4" ht="12.75" hidden="1" x14ac:dyDescent="0.2">
      <c r="B610" s="130"/>
      <c r="C610" s="130"/>
      <c r="D610" s="130"/>
    </row>
    <row r="611" spans="2:4" ht="12.75" hidden="1" x14ac:dyDescent="0.2">
      <c r="B611" s="130"/>
      <c r="C611" s="130"/>
      <c r="D611" s="130"/>
    </row>
    <row r="612" spans="2:4" ht="12.75" hidden="1" x14ac:dyDescent="0.2">
      <c r="B612" s="130"/>
      <c r="C612" s="130"/>
      <c r="D612" s="130"/>
    </row>
    <row r="613" spans="2:4" ht="12.75" hidden="1" x14ac:dyDescent="0.2">
      <c r="B613" s="130"/>
      <c r="C613" s="130"/>
      <c r="D613" s="130"/>
    </row>
    <row r="614" spans="2:4" ht="12.75" hidden="1" x14ac:dyDescent="0.2">
      <c r="B614" s="130"/>
      <c r="C614" s="130"/>
      <c r="D614" s="130"/>
    </row>
    <row r="615" spans="2:4" ht="12.75" hidden="1" x14ac:dyDescent="0.2">
      <c r="B615" s="130"/>
      <c r="C615" s="130"/>
      <c r="D615" s="130"/>
    </row>
    <row r="616" spans="2:4" ht="12.75" hidden="1" x14ac:dyDescent="0.2">
      <c r="B616" s="130"/>
      <c r="C616" s="130"/>
      <c r="D616" s="130"/>
    </row>
    <row r="617" spans="2:4" ht="12.75" hidden="1" x14ac:dyDescent="0.2">
      <c r="B617" s="130"/>
      <c r="C617" s="130"/>
      <c r="D617" s="130"/>
    </row>
    <row r="618" spans="2:4" ht="12.75" hidden="1" x14ac:dyDescent="0.2">
      <c r="B618" s="130"/>
      <c r="C618" s="130"/>
      <c r="D618" s="130"/>
    </row>
    <row r="619" spans="2:4" ht="12.75" hidden="1" x14ac:dyDescent="0.2">
      <c r="B619" s="130"/>
      <c r="C619" s="130"/>
      <c r="D619" s="130"/>
    </row>
    <row r="620" spans="2:4" ht="12.75" hidden="1" x14ac:dyDescent="0.2">
      <c r="B620" s="130"/>
      <c r="C620" s="130"/>
      <c r="D620" s="130"/>
    </row>
    <row r="621" spans="2:4" ht="12.75" hidden="1" x14ac:dyDescent="0.2">
      <c r="B621" s="130"/>
      <c r="C621" s="130"/>
      <c r="D621" s="130"/>
    </row>
    <row r="622" spans="2:4" ht="12.75" hidden="1" x14ac:dyDescent="0.2">
      <c r="B622" s="130"/>
      <c r="C622" s="130"/>
      <c r="D622" s="130"/>
    </row>
    <row r="623" spans="2:4" ht="12.75" hidden="1" x14ac:dyDescent="0.2">
      <c r="B623" s="130"/>
      <c r="C623" s="130"/>
      <c r="D623" s="130"/>
    </row>
    <row r="624" spans="2:4" ht="12.75" hidden="1" x14ac:dyDescent="0.2">
      <c r="B624" s="130"/>
      <c r="C624" s="130"/>
      <c r="D624" s="130"/>
    </row>
    <row r="625" spans="2:4" ht="12.75" hidden="1" x14ac:dyDescent="0.2">
      <c r="B625" s="130"/>
      <c r="C625" s="130"/>
      <c r="D625" s="130"/>
    </row>
    <row r="626" spans="2:4" ht="12.75" hidden="1" x14ac:dyDescent="0.2">
      <c r="B626" s="130"/>
      <c r="C626" s="130"/>
      <c r="D626" s="130"/>
    </row>
    <row r="627" spans="2:4" ht="12.75" hidden="1" x14ac:dyDescent="0.2">
      <c r="B627" s="130"/>
      <c r="C627" s="130"/>
      <c r="D627" s="130"/>
    </row>
    <row r="628" spans="2:4" ht="12.75" hidden="1" x14ac:dyDescent="0.2">
      <c r="B628" s="130"/>
      <c r="C628" s="130"/>
      <c r="D628" s="130"/>
    </row>
    <row r="629" spans="2:4" ht="12.75" hidden="1" x14ac:dyDescent="0.2">
      <c r="B629" s="130"/>
      <c r="C629" s="130"/>
      <c r="D629" s="130"/>
    </row>
    <row r="630" spans="2:4" ht="12.75" hidden="1" x14ac:dyDescent="0.2">
      <c r="B630" s="130"/>
      <c r="C630" s="130"/>
      <c r="D630" s="130"/>
    </row>
    <row r="631" spans="2:4" ht="12.75" hidden="1" x14ac:dyDescent="0.2">
      <c r="B631" s="130"/>
      <c r="C631" s="130"/>
      <c r="D631" s="130"/>
    </row>
    <row r="632" spans="2:4" ht="12.75" hidden="1" x14ac:dyDescent="0.2">
      <c r="B632" s="130"/>
      <c r="C632" s="130"/>
      <c r="D632" s="130"/>
    </row>
    <row r="633" spans="2:4" ht="12.75" hidden="1" x14ac:dyDescent="0.2">
      <c r="B633" s="130"/>
      <c r="C633" s="130"/>
      <c r="D633" s="130"/>
    </row>
    <row r="634" spans="2:4" ht="12.75" hidden="1" x14ac:dyDescent="0.2">
      <c r="B634" s="130"/>
      <c r="C634" s="130"/>
      <c r="D634" s="130"/>
    </row>
    <row r="635" spans="2:4" ht="12.75" hidden="1" x14ac:dyDescent="0.2">
      <c r="B635" s="130"/>
      <c r="C635" s="130"/>
      <c r="D635" s="130"/>
    </row>
    <row r="636" spans="2:4" ht="12.75" hidden="1" x14ac:dyDescent="0.2">
      <c r="B636" s="130"/>
      <c r="C636" s="130"/>
      <c r="D636" s="130"/>
    </row>
    <row r="637" spans="2:4" ht="12.75" hidden="1" x14ac:dyDescent="0.2">
      <c r="B637" s="130"/>
      <c r="C637" s="130"/>
      <c r="D637" s="130"/>
    </row>
    <row r="638" spans="2:4" ht="12.75" hidden="1" x14ac:dyDescent="0.2">
      <c r="B638" s="130"/>
      <c r="C638" s="130"/>
      <c r="D638" s="130"/>
    </row>
    <row r="639" spans="2:4" ht="12.75" hidden="1" x14ac:dyDescent="0.2">
      <c r="B639" s="130"/>
      <c r="C639" s="130"/>
      <c r="D639" s="130"/>
    </row>
    <row r="640" spans="2:4" ht="12.75" hidden="1" x14ac:dyDescent="0.2">
      <c r="B640" s="130"/>
      <c r="C640" s="130"/>
      <c r="D640" s="130"/>
    </row>
    <row r="641" spans="2:4" ht="12.75" hidden="1" x14ac:dyDescent="0.2">
      <c r="B641" s="130"/>
      <c r="C641" s="130"/>
      <c r="D641" s="130"/>
    </row>
    <row r="642" spans="2:4" ht="12.75" hidden="1" x14ac:dyDescent="0.2">
      <c r="B642" s="130"/>
      <c r="C642" s="130"/>
      <c r="D642" s="130"/>
    </row>
    <row r="643" spans="2:4" ht="12.75" hidden="1" x14ac:dyDescent="0.2">
      <c r="B643" s="130"/>
      <c r="C643" s="130"/>
      <c r="D643" s="130"/>
    </row>
    <row r="644" spans="2:4" ht="12.75" hidden="1" x14ac:dyDescent="0.2">
      <c r="B644" s="130"/>
      <c r="C644" s="130"/>
      <c r="D644" s="130"/>
    </row>
    <row r="645" spans="2:4" ht="12.75" hidden="1" x14ac:dyDescent="0.2">
      <c r="B645" s="130"/>
      <c r="C645" s="130"/>
      <c r="D645" s="130"/>
    </row>
    <row r="646" spans="2:4" ht="12.75" hidden="1" x14ac:dyDescent="0.2">
      <c r="B646" s="130"/>
      <c r="C646" s="130"/>
      <c r="D646" s="130"/>
    </row>
    <row r="647" spans="2:4" ht="12.75" hidden="1" x14ac:dyDescent="0.2">
      <c r="B647" s="130"/>
      <c r="C647" s="130"/>
      <c r="D647" s="130"/>
    </row>
    <row r="648" spans="2:4" ht="12.75" hidden="1" x14ac:dyDescent="0.2">
      <c r="B648" s="130"/>
      <c r="C648" s="130"/>
      <c r="D648" s="130"/>
    </row>
    <row r="649" spans="2:4" ht="12.75" hidden="1" x14ac:dyDescent="0.2">
      <c r="B649" s="130"/>
      <c r="C649" s="130"/>
      <c r="D649" s="130"/>
    </row>
    <row r="650" spans="2:4" ht="12.75" hidden="1" x14ac:dyDescent="0.2">
      <c r="B650" s="130"/>
      <c r="C650" s="130"/>
      <c r="D650" s="130"/>
    </row>
    <row r="651" spans="2:4" ht="12.75" hidden="1" x14ac:dyDescent="0.2">
      <c r="B651" s="130"/>
      <c r="C651" s="130"/>
      <c r="D651" s="130"/>
    </row>
    <row r="652" spans="2:4" ht="12.75" hidden="1" x14ac:dyDescent="0.2">
      <c r="B652" s="130"/>
      <c r="C652" s="130"/>
      <c r="D652" s="130"/>
    </row>
    <row r="653" spans="2:4" ht="12.75" hidden="1" x14ac:dyDescent="0.2">
      <c r="B653" s="130"/>
      <c r="C653" s="130"/>
      <c r="D653" s="130"/>
    </row>
    <row r="654" spans="2:4" ht="12.75" hidden="1" x14ac:dyDescent="0.2">
      <c r="B654" s="130"/>
      <c r="C654" s="130"/>
      <c r="D654" s="130"/>
    </row>
    <row r="655" spans="2:4" ht="12.75" hidden="1" x14ac:dyDescent="0.2">
      <c r="B655" s="130"/>
      <c r="C655" s="130"/>
      <c r="D655" s="130"/>
    </row>
    <row r="656" spans="2:4" ht="12.75" hidden="1" x14ac:dyDescent="0.2">
      <c r="B656" s="130"/>
      <c r="C656" s="130"/>
      <c r="D656" s="130"/>
    </row>
    <row r="657" spans="2:4" ht="12.75" hidden="1" x14ac:dyDescent="0.2">
      <c r="B657" s="130"/>
      <c r="C657" s="130"/>
      <c r="D657" s="130"/>
    </row>
    <row r="658" spans="2:4" ht="12.75" hidden="1" x14ac:dyDescent="0.2">
      <c r="B658" s="130"/>
      <c r="C658" s="130"/>
      <c r="D658" s="130"/>
    </row>
    <row r="659" spans="2:4" ht="12.75" hidden="1" x14ac:dyDescent="0.2">
      <c r="B659" s="130"/>
      <c r="C659" s="130"/>
      <c r="D659" s="130"/>
    </row>
    <row r="660" spans="2:4" ht="12.75" hidden="1" x14ac:dyDescent="0.2">
      <c r="B660" s="130"/>
      <c r="C660" s="130"/>
      <c r="D660" s="130"/>
    </row>
    <row r="661" spans="2:4" ht="12.75" hidden="1" x14ac:dyDescent="0.2">
      <c r="B661" s="130"/>
      <c r="C661" s="130"/>
      <c r="D661" s="130"/>
    </row>
    <row r="662" spans="2:4" ht="12.75" hidden="1" x14ac:dyDescent="0.2">
      <c r="B662" s="130"/>
      <c r="C662" s="130"/>
      <c r="D662" s="130"/>
    </row>
    <row r="663" spans="2:4" ht="12.75" hidden="1" x14ac:dyDescent="0.2">
      <c r="B663" s="130"/>
      <c r="C663" s="130"/>
      <c r="D663" s="130"/>
    </row>
    <row r="664" spans="2:4" ht="12.75" hidden="1" x14ac:dyDescent="0.2">
      <c r="B664" s="130"/>
      <c r="C664" s="130"/>
      <c r="D664" s="130"/>
    </row>
    <row r="665" spans="2:4" ht="12.75" hidden="1" x14ac:dyDescent="0.2">
      <c r="B665" s="130"/>
      <c r="C665" s="130"/>
      <c r="D665" s="130"/>
    </row>
    <row r="666" spans="2:4" ht="12.75" hidden="1" x14ac:dyDescent="0.2">
      <c r="B666" s="130"/>
      <c r="C666" s="130"/>
      <c r="D666" s="130"/>
    </row>
    <row r="667" spans="2:4" ht="12.75" hidden="1" x14ac:dyDescent="0.2">
      <c r="B667" s="130"/>
      <c r="C667" s="130"/>
      <c r="D667" s="130"/>
    </row>
    <row r="668" spans="2:4" ht="12.75" hidden="1" x14ac:dyDescent="0.2">
      <c r="B668" s="130"/>
      <c r="C668" s="130"/>
      <c r="D668" s="130"/>
    </row>
    <row r="669" spans="2:4" ht="12.75" hidden="1" x14ac:dyDescent="0.2">
      <c r="B669" s="130"/>
      <c r="C669" s="130"/>
      <c r="D669" s="130"/>
    </row>
    <row r="670" spans="2:4" ht="12.75" hidden="1" x14ac:dyDescent="0.2">
      <c r="B670" s="130"/>
      <c r="C670" s="130"/>
      <c r="D670" s="130"/>
    </row>
    <row r="671" spans="2:4" ht="12.75" hidden="1" x14ac:dyDescent="0.2">
      <c r="B671" s="130"/>
      <c r="C671" s="130"/>
      <c r="D671" s="130"/>
    </row>
    <row r="672" spans="2:4" ht="12.75" hidden="1" x14ac:dyDescent="0.2">
      <c r="B672" s="130"/>
      <c r="C672" s="130"/>
      <c r="D672" s="130"/>
    </row>
    <row r="673" spans="2:4" ht="12.75" hidden="1" x14ac:dyDescent="0.2">
      <c r="B673" s="130"/>
      <c r="C673" s="130"/>
      <c r="D673" s="130"/>
    </row>
    <row r="674" spans="2:4" ht="12.75" hidden="1" x14ac:dyDescent="0.2">
      <c r="B674" s="130"/>
      <c r="C674" s="130"/>
      <c r="D674" s="130"/>
    </row>
    <row r="675" spans="2:4" ht="12.75" hidden="1" x14ac:dyDescent="0.2">
      <c r="B675" s="130"/>
      <c r="C675" s="130"/>
      <c r="D675" s="130"/>
    </row>
    <row r="676" spans="2:4" ht="12.75" hidden="1" x14ac:dyDescent="0.2">
      <c r="B676" s="130"/>
      <c r="C676" s="130"/>
      <c r="D676" s="130"/>
    </row>
    <row r="677" spans="2:4" ht="12.75" hidden="1" x14ac:dyDescent="0.2">
      <c r="B677" s="130"/>
      <c r="C677" s="130"/>
      <c r="D677" s="130"/>
    </row>
    <row r="678" spans="2:4" ht="12.75" hidden="1" x14ac:dyDescent="0.2">
      <c r="B678" s="130"/>
      <c r="C678" s="130"/>
      <c r="D678" s="130"/>
    </row>
    <row r="679" spans="2:4" ht="12.75" hidden="1" x14ac:dyDescent="0.2">
      <c r="B679" s="130"/>
      <c r="C679" s="130"/>
      <c r="D679" s="130"/>
    </row>
    <row r="680" spans="2:4" ht="12.75" hidden="1" x14ac:dyDescent="0.2">
      <c r="B680" s="130"/>
      <c r="C680" s="130"/>
      <c r="D680" s="130"/>
    </row>
    <row r="681" spans="2:4" ht="12.75" hidden="1" x14ac:dyDescent="0.2">
      <c r="B681" s="130"/>
      <c r="C681" s="130"/>
      <c r="D681" s="130"/>
    </row>
    <row r="682" spans="2:4" ht="12.75" hidden="1" x14ac:dyDescent="0.2">
      <c r="B682" s="130"/>
      <c r="C682" s="130"/>
      <c r="D682" s="130"/>
    </row>
    <row r="683" spans="2:4" ht="12.75" hidden="1" x14ac:dyDescent="0.2">
      <c r="B683" s="130"/>
      <c r="C683" s="130"/>
      <c r="D683" s="130"/>
    </row>
    <row r="684" spans="2:4" ht="12.75" hidden="1" x14ac:dyDescent="0.2">
      <c r="B684" s="130"/>
      <c r="C684" s="130"/>
      <c r="D684" s="130"/>
    </row>
    <row r="685" spans="2:4" ht="12.75" hidden="1" x14ac:dyDescent="0.2">
      <c r="B685" s="130"/>
      <c r="C685" s="130"/>
      <c r="D685" s="130"/>
    </row>
    <row r="686" spans="2:4" ht="12.75" hidden="1" x14ac:dyDescent="0.2">
      <c r="B686" s="130"/>
      <c r="C686" s="130"/>
      <c r="D686" s="130"/>
    </row>
    <row r="687" spans="2:4" ht="12.75" hidden="1" x14ac:dyDescent="0.2">
      <c r="B687" s="130"/>
      <c r="C687" s="130"/>
      <c r="D687" s="130"/>
    </row>
    <row r="688" spans="2:4" ht="12.75" hidden="1" x14ac:dyDescent="0.2">
      <c r="B688" s="130"/>
      <c r="C688" s="130"/>
      <c r="D688" s="130"/>
    </row>
    <row r="689" spans="2:4" ht="12.75" hidden="1" x14ac:dyDescent="0.2">
      <c r="B689" s="130"/>
      <c r="C689" s="130"/>
      <c r="D689" s="130"/>
    </row>
    <row r="690" spans="2:4" ht="12.75" hidden="1" x14ac:dyDescent="0.2">
      <c r="B690" s="130"/>
      <c r="C690" s="130"/>
      <c r="D690" s="130"/>
    </row>
    <row r="691" spans="2:4" ht="12.75" hidden="1" x14ac:dyDescent="0.2">
      <c r="B691" s="130"/>
      <c r="C691" s="130"/>
      <c r="D691" s="130"/>
    </row>
    <row r="692" spans="2:4" ht="12.75" hidden="1" x14ac:dyDescent="0.2">
      <c r="B692" s="130"/>
      <c r="C692" s="130"/>
      <c r="D692" s="130"/>
    </row>
    <row r="693" spans="2:4" ht="12.75" hidden="1" x14ac:dyDescent="0.2">
      <c r="B693" s="130"/>
      <c r="C693" s="130"/>
      <c r="D693" s="130"/>
    </row>
    <row r="694" spans="2:4" ht="12.75" hidden="1" x14ac:dyDescent="0.2">
      <c r="B694" s="130"/>
      <c r="C694" s="130"/>
      <c r="D694" s="130"/>
    </row>
    <row r="695" spans="2:4" ht="12.75" hidden="1" x14ac:dyDescent="0.2">
      <c r="B695" s="130"/>
      <c r="C695" s="130"/>
      <c r="D695" s="130"/>
    </row>
    <row r="696" spans="2:4" ht="12.75" hidden="1" x14ac:dyDescent="0.2">
      <c r="B696" s="130"/>
      <c r="C696" s="130"/>
      <c r="D696" s="130"/>
    </row>
    <row r="697" spans="2:4" ht="12.75" hidden="1" x14ac:dyDescent="0.2">
      <c r="B697" s="130"/>
      <c r="C697" s="130"/>
      <c r="D697" s="130"/>
    </row>
    <row r="698" spans="2:4" ht="12.75" hidden="1" x14ac:dyDescent="0.2">
      <c r="B698" s="130"/>
      <c r="C698" s="130"/>
      <c r="D698" s="130"/>
    </row>
    <row r="699" spans="2:4" ht="12.75" hidden="1" x14ac:dyDescent="0.2">
      <c r="B699" s="130"/>
      <c r="C699" s="130"/>
      <c r="D699" s="130"/>
    </row>
    <row r="700" spans="2:4" ht="12.75" hidden="1" x14ac:dyDescent="0.2">
      <c r="B700" s="130"/>
      <c r="C700" s="130"/>
      <c r="D700" s="130"/>
    </row>
    <row r="701" spans="2:4" ht="12.75" hidden="1" x14ac:dyDescent="0.2">
      <c r="B701" s="130"/>
      <c r="C701" s="130"/>
      <c r="D701" s="130"/>
    </row>
    <row r="702" spans="2:4" ht="12.75" hidden="1" x14ac:dyDescent="0.2">
      <c r="B702" s="130"/>
      <c r="C702" s="130"/>
      <c r="D702" s="130"/>
    </row>
    <row r="703" spans="2:4" ht="12.75" hidden="1" x14ac:dyDescent="0.2">
      <c r="B703" s="130"/>
      <c r="C703" s="130"/>
      <c r="D703" s="130"/>
    </row>
    <row r="704" spans="2:4" ht="12.75" hidden="1" x14ac:dyDescent="0.2">
      <c r="B704" s="130"/>
      <c r="C704" s="130"/>
      <c r="D704" s="130"/>
    </row>
    <row r="705" spans="2:4" ht="12.75" hidden="1" x14ac:dyDescent="0.2">
      <c r="B705" s="130"/>
      <c r="C705" s="130"/>
      <c r="D705" s="130"/>
    </row>
    <row r="706" spans="2:4" ht="12.75" hidden="1" x14ac:dyDescent="0.2">
      <c r="B706" s="130"/>
      <c r="C706" s="130"/>
      <c r="D706" s="130"/>
    </row>
    <row r="707" spans="2:4" ht="12.75" hidden="1" x14ac:dyDescent="0.2">
      <c r="B707" s="130"/>
      <c r="C707" s="130"/>
      <c r="D707" s="130"/>
    </row>
    <row r="708" spans="2:4" ht="12.75" hidden="1" x14ac:dyDescent="0.2">
      <c r="B708" s="130"/>
      <c r="C708" s="130"/>
      <c r="D708" s="130"/>
    </row>
    <row r="709" spans="2:4" ht="12.75" hidden="1" x14ac:dyDescent="0.2">
      <c r="B709" s="130"/>
      <c r="C709" s="130"/>
      <c r="D709" s="130"/>
    </row>
    <row r="710" spans="2:4" ht="12.75" hidden="1" x14ac:dyDescent="0.2">
      <c r="B710" s="130"/>
      <c r="C710" s="130"/>
      <c r="D710" s="130"/>
    </row>
    <row r="711" spans="2:4" ht="12.75" hidden="1" x14ac:dyDescent="0.2">
      <c r="B711" s="130"/>
      <c r="C711" s="130"/>
      <c r="D711" s="130"/>
    </row>
    <row r="712" spans="2:4" ht="12.75" hidden="1" x14ac:dyDescent="0.2">
      <c r="B712" s="130"/>
      <c r="C712" s="130"/>
      <c r="D712" s="130"/>
    </row>
    <row r="713" spans="2:4" ht="12.75" hidden="1" x14ac:dyDescent="0.2">
      <c r="B713" s="130"/>
      <c r="C713" s="130"/>
      <c r="D713" s="130"/>
    </row>
    <row r="714" spans="2:4" ht="12.75" hidden="1" x14ac:dyDescent="0.2">
      <c r="B714" s="130"/>
      <c r="C714" s="130"/>
      <c r="D714" s="130"/>
    </row>
    <row r="715" spans="2:4" ht="12.75" hidden="1" x14ac:dyDescent="0.2">
      <c r="B715" s="130"/>
      <c r="C715" s="130"/>
      <c r="D715" s="130"/>
    </row>
    <row r="716" spans="2:4" ht="12.75" hidden="1" x14ac:dyDescent="0.2">
      <c r="B716" s="130"/>
      <c r="C716" s="130"/>
      <c r="D716" s="130"/>
    </row>
    <row r="717" spans="2:4" ht="12.75" hidden="1" x14ac:dyDescent="0.2">
      <c r="B717" s="130"/>
      <c r="C717" s="130"/>
      <c r="D717" s="130"/>
    </row>
    <row r="718" spans="2:4" ht="12.75" hidden="1" x14ac:dyDescent="0.2">
      <c r="B718" s="130"/>
      <c r="C718" s="130"/>
      <c r="D718" s="130"/>
    </row>
    <row r="719" spans="2:4" ht="12.75" hidden="1" x14ac:dyDescent="0.2">
      <c r="B719" s="130"/>
      <c r="C719" s="130"/>
      <c r="D719" s="130"/>
    </row>
    <row r="720" spans="2:4" ht="12.75" hidden="1" x14ac:dyDescent="0.2">
      <c r="B720" s="130"/>
      <c r="C720" s="130"/>
      <c r="D720" s="130"/>
    </row>
    <row r="721" spans="2:4" ht="12.75" hidden="1" x14ac:dyDescent="0.2">
      <c r="B721" s="130"/>
      <c r="C721" s="130"/>
      <c r="D721" s="130"/>
    </row>
    <row r="722" spans="2:4" ht="12.75" hidden="1" x14ac:dyDescent="0.2">
      <c r="B722" s="130"/>
      <c r="C722" s="130"/>
      <c r="D722" s="130"/>
    </row>
    <row r="723" spans="2:4" ht="12.75" hidden="1" x14ac:dyDescent="0.2">
      <c r="B723" s="130"/>
      <c r="C723" s="130"/>
      <c r="D723" s="130"/>
    </row>
    <row r="724" spans="2:4" ht="12.75" hidden="1" x14ac:dyDescent="0.2">
      <c r="B724" s="130"/>
      <c r="C724" s="130"/>
      <c r="D724" s="130"/>
    </row>
    <row r="725" spans="2:4" ht="12.75" hidden="1" x14ac:dyDescent="0.2">
      <c r="B725" s="130"/>
      <c r="C725" s="130"/>
      <c r="D725" s="130"/>
    </row>
    <row r="726" spans="2:4" ht="12.75" hidden="1" x14ac:dyDescent="0.2">
      <c r="B726" s="130"/>
      <c r="C726" s="130"/>
      <c r="D726" s="130"/>
    </row>
    <row r="727" spans="2:4" ht="12.75" hidden="1" x14ac:dyDescent="0.2">
      <c r="B727" s="130"/>
      <c r="C727" s="130"/>
      <c r="D727" s="130"/>
    </row>
    <row r="728" spans="2:4" ht="12.75" hidden="1" x14ac:dyDescent="0.2">
      <c r="B728" s="130"/>
      <c r="C728" s="130"/>
      <c r="D728" s="130"/>
    </row>
    <row r="729" spans="2:4" ht="12.75" hidden="1" x14ac:dyDescent="0.2">
      <c r="B729" s="130"/>
      <c r="C729" s="130"/>
      <c r="D729" s="130"/>
    </row>
    <row r="730" spans="2:4" ht="12.75" hidden="1" x14ac:dyDescent="0.2">
      <c r="B730" s="130"/>
      <c r="C730" s="130"/>
      <c r="D730" s="130"/>
    </row>
    <row r="731" spans="2:4" ht="12.75" hidden="1" x14ac:dyDescent="0.2">
      <c r="B731" s="130"/>
      <c r="C731" s="130"/>
      <c r="D731" s="130"/>
    </row>
    <row r="732" spans="2:4" ht="12.75" hidden="1" x14ac:dyDescent="0.2">
      <c r="B732" s="130"/>
      <c r="C732" s="130"/>
      <c r="D732" s="130"/>
    </row>
    <row r="733" spans="2:4" ht="12.75" hidden="1" x14ac:dyDescent="0.2">
      <c r="B733" s="130"/>
      <c r="C733" s="130"/>
      <c r="D733" s="130"/>
    </row>
    <row r="734" spans="2:4" ht="12.75" hidden="1" x14ac:dyDescent="0.2">
      <c r="B734" s="130"/>
      <c r="C734" s="130"/>
      <c r="D734" s="130"/>
    </row>
    <row r="735" spans="2:4" ht="12.75" hidden="1" x14ac:dyDescent="0.2">
      <c r="B735" s="130"/>
      <c r="C735" s="130"/>
      <c r="D735" s="130"/>
    </row>
    <row r="736" spans="2:4" ht="12.75" hidden="1" x14ac:dyDescent="0.2">
      <c r="B736" s="130"/>
      <c r="C736" s="130"/>
      <c r="D736" s="130"/>
    </row>
    <row r="737" spans="2:4" ht="12.75" hidden="1" x14ac:dyDescent="0.2">
      <c r="B737" s="130"/>
      <c r="C737" s="130"/>
      <c r="D737" s="130"/>
    </row>
    <row r="738" spans="2:4" ht="12.75" hidden="1" x14ac:dyDescent="0.2">
      <c r="B738" s="130"/>
      <c r="C738" s="130"/>
      <c r="D738" s="130"/>
    </row>
    <row r="739" spans="2:4" ht="12.75" hidden="1" x14ac:dyDescent="0.2">
      <c r="B739" s="130"/>
      <c r="C739" s="130"/>
      <c r="D739" s="130"/>
    </row>
    <row r="740" spans="2:4" ht="12.75" hidden="1" x14ac:dyDescent="0.2">
      <c r="B740" s="130"/>
      <c r="C740" s="130"/>
      <c r="D740" s="130"/>
    </row>
    <row r="741" spans="2:4" ht="12.75" hidden="1" x14ac:dyDescent="0.2">
      <c r="B741" s="130"/>
      <c r="C741" s="130"/>
      <c r="D741" s="130"/>
    </row>
    <row r="742" spans="2:4" ht="12.75" hidden="1" x14ac:dyDescent="0.2">
      <c r="B742" s="130"/>
      <c r="C742" s="130"/>
      <c r="D742" s="130"/>
    </row>
    <row r="743" spans="2:4" ht="12.75" hidden="1" x14ac:dyDescent="0.2">
      <c r="B743" s="130"/>
      <c r="C743" s="130"/>
      <c r="D743" s="130"/>
    </row>
    <row r="744" spans="2:4" ht="12.75" hidden="1" x14ac:dyDescent="0.2">
      <c r="B744" s="130"/>
      <c r="C744" s="130"/>
      <c r="D744" s="130"/>
    </row>
    <row r="745" spans="2:4" ht="12.75" hidden="1" x14ac:dyDescent="0.2">
      <c r="B745" s="130"/>
      <c r="C745" s="130"/>
      <c r="D745" s="130"/>
    </row>
    <row r="746" spans="2:4" ht="12.75" hidden="1" x14ac:dyDescent="0.2">
      <c r="B746" s="130"/>
      <c r="C746" s="130"/>
      <c r="D746" s="130"/>
    </row>
    <row r="747" spans="2:4" ht="12.75" hidden="1" x14ac:dyDescent="0.2">
      <c r="B747" s="130"/>
      <c r="C747" s="130"/>
      <c r="D747" s="130"/>
    </row>
    <row r="748" spans="2:4" ht="12.75" hidden="1" x14ac:dyDescent="0.2">
      <c r="B748" s="130"/>
      <c r="C748" s="130"/>
      <c r="D748" s="130"/>
    </row>
    <row r="749" spans="2:4" ht="12.75" hidden="1" x14ac:dyDescent="0.2">
      <c r="B749" s="130"/>
      <c r="C749" s="130"/>
      <c r="D749" s="130"/>
    </row>
    <row r="750" spans="2:4" ht="12.75" hidden="1" x14ac:dyDescent="0.2">
      <c r="B750" s="130"/>
      <c r="C750" s="130"/>
      <c r="D750" s="130"/>
    </row>
    <row r="751" spans="2:4" ht="12.75" hidden="1" x14ac:dyDescent="0.2">
      <c r="B751" s="130"/>
      <c r="C751" s="130"/>
      <c r="D751" s="130"/>
    </row>
    <row r="752" spans="2:4" ht="12.75" hidden="1" x14ac:dyDescent="0.2">
      <c r="B752" s="130"/>
      <c r="C752" s="130"/>
      <c r="D752" s="130"/>
    </row>
    <row r="753" spans="2:4" ht="12.75" hidden="1" x14ac:dyDescent="0.2">
      <c r="B753" s="130"/>
      <c r="C753" s="130"/>
      <c r="D753" s="130"/>
    </row>
    <row r="754" spans="2:4" ht="12.75" hidden="1" x14ac:dyDescent="0.2">
      <c r="B754" s="130"/>
      <c r="C754" s="130"/>
      <c r="D754" s="130"/>
    </row>
    <row r="755" spans="2:4" ht="12.75" hidden="1" x14ac:dyDescent="0.2">
      <c r="B755" s="130"/>
      <c r="C755" s="130"/>
      <c r="D755" s="130"/>
    </row>
    <row r="756" spans="2:4" ht="12.75" hidden="1" x14ac:dyDescent="0.2">
      <c r="B756" s="130"/>
      <c r="C756" s="130"/>
      <c r="D756" s="130"/>
    </row>
    <row r="757" spans="2:4" ht="12.75" hidden="1" x14ac:dyDescent="0.2">
      <c r="B757" s="130"/>
      <c r="C757" s="130"/>
      <c r="D757" s="130"/>
    </row>
    <row r="758" spans="2:4" ht="12.75" hidden="1" x14ac:dyDescent="0.2">
      <c r="B758" s="130"/>
      <c r="C758" s="130"/>
      <c r="D758" s="130"/>
    </row>
    <row r="759" spans="2:4" ht="12.75" hidden="1" x14ac:dyDescent="0.2">
      <c r="B759" s="130"/>
      <c r="C759" s="130"/>
      <c r="D759" s="130"/>
    </row>
    <row r="760" spans="2:4" ht="12.75" hidden="1" x14ac:dyDescent="0.2">
      <c r="B760" s="130"/>
      <c r="C760" s="130"/>
      <c r="D760" s="130"/>
    </row>
    <row r="761" spans="2:4" ht="12.75" hidden="1" x14ac:dyDescent="0.2">
      <c r="B761" s="130"/>
      <c r="C761" s="130"/>
      <c r="D761" s="130"/>
    </row>
    <row r="762" spans="2:4" ht="12.75" hidden="1" x14ac:dyDescent="0.2">
      <c r="B762" s="130"/>
      <c r="C762" s="130"/>
      <c r="D762" s="130"/>
    </row>
    <row r="763" spans="2:4" ht="12.75" hidden="1" x14ac:dyDescent="0.2">
      <c r="B763" s="130"/>
      <c r="C763" s="130"/>
      <c r="D763" s="130"/>
    </row>
    <row r="764" spans="2:4" ht="12.75" hidden="1" x14ac:dyDescent="0.2">
      <c r="B764" s="130"/>
      <c r="C764" s="130"/>
      <c r="D764" s="130"/>
    </row>
    <row r="765" spans="2:4" ht="12.75" hidden="1" x14ac:dyDescent="0.2">
      <c r="B765" s="130"/>
      <c r="C765" s="130"/>
      <c r="D765" s="130"/>
    </row>
    <row r="766" spans="2:4" ht="12.75" hidden="1" x14ac:dyDescent="0.2">
      <c r="B766" s="130"/>
      <c r="C766" s="130"/>
      <c r="D766" s="130"/>
    </row>
    <row r="767" spans="2:4" ht="12.75" hidden="1" x14ac:dyDescent="0.2">
      <c r="B767" s="130"/>
      <c r="C767" s="130"/>
      <c r="D767" s="130"/>
    </row>
    <row r="768" spans="2:4" ht="12.75" hidden="1" x14ac:dyDescent="0.2">
      <c r="B768" s="130"/>
      <c r="C768" s="130"/>
      <c r="D768" s="130"/>
    </row>
    <row r="769" spans="2:4" ht="12.75" hidden="1" x14ac:dyDescent="0.2">
      <c r="B769" s="130"/>
      <c r="C769" s="130"/>
      <c r="D769" s="130"/>
    </row>
    <row r="770" spans="2:4" ht="12.75" hidden="1" x14ac:dyDescent="0.2">
      <c r="B770" s="130"/>
      <c r="C770" s="130"/>
      <c r="D770" s="130"/>
    </row>
    <row r="771" spans="2:4" ht="12.75" hidden="1" x14ac:dyDescent="0.2">
      <c r="B771" s="130"/>
      <c r="C771" s="130"/>
      <c r="D771" s="130"/>
    </row>
    <row r="772" spans="2:4" ht="12.75" hidden="1" x14ac:dyDescent="0.2">
      <c r="B772" s="130"/>
      <c r="C772" s="130"/>
      <c r="D772" s="130"/>
    </row>
    <row r="773" spans="2:4" ht="12.75" hidden="1" x14ac:dyDescent="0.2">
      <c r="B773" s="130"/>
      <c r="C773" s="130"/>
      <c r="D773" s="130"/>
    </row>
    <row r="774" spans="2:4" ht="12.75" hidden="1" x14ac:dyDescent="0.2">
      <c r="B774" s="130"/>
      <c r="C774" s="130"/>
      <c r="D774" s="130"/>
    </row>
    <row r="775" spans="2:4" ht="12.75" hidden="1" x14ac:dyDescent="0.2">
      <c r="B775" s="130"/>
      <c r="C775" s="130"/>
      <c r="D775" s="130"/>
    </row>
    <row r="776" spans="2:4" ht="12.75" hidden="1" x14ac:dyDescent="0.2">
      <c r="B776" s="130"/>
      <c r="C776" s="130"/>
      <c r="D776" s="130"/>
    </row>
    <row r="777" spans="2:4" ht="12.75" hidden="1" x14ac:dyDescent="0.2">
      <c r="B777" s="130"/>
      <c r="C777" s="130"/>
      <c r="D777" s="130"/>
    </row>
    <row r="778" spans="2:4" ht="12.75" hidden="1" x14ac:dyDescent="0.2">
      <c r="B778" s="130"/>
      <c r="C778" s="130"/>
      <c r="D778" s="130"/>
    </row>
    <row r="779" spans="2:4" ht="12.75" hidden="1" x14ac:dyDescent="0.2">
      <c r="B779" s="130"/>
      <c r="C779" s="130"/>
      <c r="D779" s="130"/>
    </row>
    <row r="780" spans="2:4" ht="12.75" hidden="1" x14ac:dyDescent="0.2">
      <c r="B780" s="130"/>
      <c r="C780" s="130"/>
      <c r="D780" s="130"/>
    </row>
    <row r="781" spans="2:4" ht="12.75" hidden="1" x14ac:dyDescent="0.2">
      <c r="B781" s="130"/>
      <c r="C781" s="130"/>
      <c r="D781" s="130"/>
    </row>
    <row r="782" spans="2:4" ht="12.75" hidden="1" x14ac:dyDescent="0.2">
      <c r="B782" s="130"/>
      <c r="C782" s="130"/>
      <c r="D782" s="130"/>
    </row>
    <row r="783" spans="2:4" ht="12.75" hidden="1" x14ac:dyDescent="0.2">
      <c r="B783" s="130"/>
      <c r="C783" s="130"/>
      <c r="D783" s="130"/>
    </row>
    <row r="784" spans="2:4" ht="12.75" hidden="1" x14ac:dyDescent="0.2">
      <c r="B784" s="130"/>
      <c r="C784" s="130"/>
      <c r="D784" s="130"/>
    </row>
    <row r="785" spans="2:4" ht="12.75" hidden="1" x14ac:dyDescent="0.2">
      <c r="B785" s="130"/>
      <c r="C785" s="130"/>
      <c r="D785" s="130"/>
    </row>
    <row r="786" spans="2:4" ht="12.75" hidden="1" x14ac:dyDescent="0.2">
      <c r="B786" s="130"/>
      <c r="C786" s="130"/>
      <c r="D786" s="130"/>
    </row>
    <row r="787" spans="2:4" ht="12.75" hidden="1" x14ac:dyDescent="0.2">
      <c r="B787" s="130"/>
      <c r="C787" s="130"/>
      <c r="D787" s="130"/>
    </row>
    <row r="788" spans="2:4" ht="12.75" hidden="1" x14ac:dyDescent="0.2">
      <c r="B788" s="130"/>
      <c r="C788" s="130"/>
      <c r="D788" s="130"/>
    </row>
    <row r="789" spans="2:4" ht="12.75" hidden="1" x14ac:dyDescent="0.2">
      <c r="B789" s="130"/>
      <c r="C789" s="130"/>
      <c r="D789" s="130"/>
    </row>
    <row r="790" spans="2:4" ht="12.75" hidden="1" x14ac:dyDescent="0.2">
      <c r="B790" s="130"/>
      <c r="C790" s="130"/>
      <c r="D790" s="130"/>
    </row>
    <row r="791" spans="2:4" ht="12.75" hidden="1" x14ac:dyDescent="0.2">
      <c r="B791" s="130"/>
      <c r="C791" s="130"/>
      <c r="D791" s="130"/>
    </row>
    <row r="792" spans="2:4" ht="12.75" hidden="1" x14ac:dyDescent="0.2">
      <c r="B792" s="130"/>
      <c r="C792" s="130"/>
      <c r="D792" s="130"/>
    </row>
    <row r="793" spans="2:4" ht="12.75" hidden="1" x14ac:dyDescent="0.2">
      <c r="B793" s="130"/>
      <c r="C793" s="130"/>
      <c r="D793" s="130"/>
    </row>
    <row r="794" spans="2:4" ht="12.75" hidden="1" x14ac:dyDescent="0.2">
      <c r="B794" s="130"/>
      <c r="C794" s="130"/>
      <c r="D794" s="130"/>
    </row>
    <row r="795" spans="2:4" ht="12.75" hidden="1" x14ac:dyDescent="0.2">
      <c r="B795" s="130"/>
      <c r="C795" s="130"/>
      <c r="D795" s="130"/>
    </row>
    <row r="796" spans="2:4" ht="12.75" hidden="1" x14ac:dyDescent="0.2">
      <c r="B796" s="130"/>
      <c r="C796" s="130"/>
      <c r="D796" s="130"/>
    </row>
    <row r="797" spans="2:4" ht="12.75" hidden="1" x14ac:dyDescent="0.2">
      <c r="B797" s="130"/>
      <c r="C797" s="130"/>
      <c r="D797" s="130"/>
    </row>
    <row r="798" spans="2:4" ht="12.75" hidden="1" x14ac:dyDescent="0.2">
      <c r="B798" s="130"/>
      <c r="C798" s="130"/>
      <c r="D798" s="130"/>
    </row>
    <row r="799" spans="2:4" ht="12.75" hidden="1" x14ac:dyDescent="0.2">
      <c r="B799" s="130"/>
      <c r="C799" s="130"/>
      <c r="D799" s="130"/>
    </row>
    <row r="800" spans="2:4" ht="12.75" hidden="1" x14ac:dyDescent="0.2">
      <c r="B800" s="130"/>
      <c r="C800" s="130"/>
      <c r="D800" s="130"/>
    </row>
    <row r="801" spans="2:4" ht="12.75" hidden="1" x14ac:dyDescent="0.2">
      <c r="B801" s="130"/>
      <c r="C801" s="130"/>
      <c r="D801" s="130"/>
    </row>
    <row r="802" spans="2:4" ht="12.75" hidden="1" x14ac:dyDescent="0.2">
      <c r="B802" s="130"/>
      <c r="C802" s="130"/>
      <c r="D802" s="130"/>
    </row>
    <row r="803" spans="2:4" ht="12.75" hidden="1" x14ac:dyDescent="0.2">
      <c r="B803" s="130"/>
      <c r="C803" s="130"/>
      <c r="D803" s="130"/>
    </row>
    <row r="804" spans="2:4" ht="12.75" hidden="1" x14ac:dyDescent="0.2">
      <c r="B804" s="130"/>
      <c r="C804" s="130"/>
      <c r="D804" s="130"/>
    </row>
    <row r="805" spans="2:4" ht="12.75" hidden="1" x14ac:dyDescent="0.2">
      <c r="B805" s="130"/>
      <c r="C805" s="130"/>
      <c r="D805" s="130"/>
    </row>
    <row r="806" spans="2:4" ht="12.75" hidden="1" x14ac:dyDescent="0.2">
      <c r="B806" s="130"/>
      <c r="C806" s="130"/>
      <c r="D806" s="130"/>
    </row>
    <row r="807" spans="2:4" ht="12.75" hidden="1" x14ac:dyDescent="0.2">
      <c r="B807" s="130"/>
      <c r="C807" s="130"/>
      <c r="D807" s="130"/>
    </row>
    <row r="808" spans="2:4" ht="12.75" hidden="1" x14ac:dyDescent="0.2">
      <c r="B808" s="130"/>
      <c r="C808" s="130"/>
      <c r="D808" s="130"/>
    </row>
    <row r="809" spans="2:4" ht="12.75" hidden="1" x14ac:dyDescent="0.2">
      <c r="B809" s="130"/>
      <c r="C809" s="130"/>
      <c r="D809" s="130"/>
    </row>
    <row r="810" spans="2:4" ht="12.75" hidden="1" x14ac:dyDescent="0.2">
      <c r="B810" s="130"/>
      <c r="C810" s="130"/>
      <c r="D810" s="130"/>
    </row>
    <row r="811" spans="2:4" ht="12.75" hidden="1" x14ac:dyDescent="0.2">
      <c r="B811" s="130"/>
      <c r="C811" s="130"/>
      <c r="D811" s="130"/>
    </row>
    <row r="812" spans="2:4" ht="12.75" hidden="1" x14ac:dyDescent="0.2">
      <c r="B812" s="130"/>
      <c r="C812" s="130"/>
      <c r="D812" s="130"/>
    </row>
    <row r="813" spans="2:4" ht="12.75" hidden="1" x14ac:dyDescent="0.2">
      <c r="B813" s="130"/>
      <c r="C813" s="130"/>
      <c r="D813" s="130"/>
    </row>
    <row r="814" spans="2:4" ht="12.75" hidden="1" x14ac:dyDescent="0.2">
      <c r="B814" s="130"/>
      <c r="C814" s="130"/>
      <c r="D814" s="130"/>
    </row>
    <row r="815" spans="2:4" ht="12.75" hidden="1" x14ac:dyDescent="0.2">
      <c r="B815" s="130"/>
      <c r="C815" s="130"/>
      <c r="D815" s="130"/>
    </row>
    <row r="816" spans="2:4" ht="12.75" hidden="1" x14ac:dyDescent="0.2">
      <c r="B816" s="130"/>
      <c r="C816" s="130"/>
      <c r="D816" s="130"/>
    </row>
    <row r="817" spans="2:4" ht="12.75" hidden="1" x14ac:dyDescent="0.2">
      <c r="B817" s="130"/>
      <c r="C817" s="130"/>
      <c r="D817" s="130"/>
    </row>
    <row r="818" spans="2:4" ht="12.75" hidden="1" x14ac:dyDescent="0.2">
      <c r="B818" s="130"/>
      <c r="C818" s="130"/>
      <c r="D818" s="130"/>
    </row>
    <row r="819" spans="2:4" ht="12.75" hidden="1" x14ac:dyDescent="0.2">
      <c r="B819" s="130"/>
      <c r="C819" s="130"/>
      <c r="D819" s="130"/>
    </row>
    <row r="820" spans="2:4" ht="12.75" hidden="1" x14ac:dyDescent="0.2">
      <c r="B820" s="130"/>
      <c r="C820" s="130"/>
      <c r="D820" s="130"/>
    </row>
    <row r="821" spans="2:4" ht="12.75" hidden="1" x14ac:dyDescent="0.2">
      <c r="B821" s="130"/>
      <c r="C821" s="130"/>
      <c r="D821" s="130"/>
    </row>
    <row r="822" spans="2:4" ht="12.75" hidden="1" x14ac:dyDescent="0.2">
      <c r="B822" s="130"/>
      <c r="C822" s="130"/>
      <c r="D822" s="130"/>
    </row>
    <row r="823" spans="2:4" ht="12.75" hidden="1" x14ac:dyDescent="0.2">
      <c r="B823" s="130"/>
      <c r="C823" s="130"/>
      <c r="D823" s="130"/>
    </row>
    <row r="824" spans="2:4" ht="12.75" hidden="1" x14ac:dyDescent="0.2">
      <c r="B824" s="130"/>
      <c r="C824" s="130"/>
      <c r="D824" s="130"/>
    </row>
    <row r="825" spans="2:4" ht="12.75" hidden="1" x14ac:dyDescent="0.2">
      <c r="B825" s="130"/>
      <c r="C825" s="130"/>
      <c r="D825" s="130"/>
    </row>
    <row r="826" spans="2:4" ht="12.75" hidden="1" x14ac:dyDescent="0.2">
      <c r="B826" s="130"/>
      <c r="C826" s="130"/>
      <c r="D826" s="130"/>
    </row>
    <row r="827" spans="2:4" ht="12.75" hidden="1" x14ac:dyDescent="0.2">
      <c r="B827" s="130"/>
      <c r="C827" s="130"/>
      <c r="D827" s="130"/>
    </row>
    <row r="828" spans="2:4" ht="12.75" hidden="1" x14ac:dyDescent="0.2">
      <c r="B828" s="130"/>
      <c r="C828" s="130"/>
      <c r="D828" s="130"/>
    </row>
    <row r="829" spans="2:4" ht="12.75" hidden="1" x14ac:dyDescent="0.2">
      <c r="B829" s="130"/>
      <c r="C829" s="130"/>
      <c r="D829" s="130"/>
    </row>
    <row r="830" spans="2:4" ht="12.75" hidden="1" x14ac:dyDescent="0.2">
      <c r="B830" s="130"/>
      <c r="C830" s="130"/>
      <c r="D830" s="130"/>
    </row>
    <row r="831" spans="2:4" ht="12.75" hidden="1" x14ac:dyDescent="0.2">
      <c r="B831" s="130"/>
      <c r="C831" s="130"/>
      <c r="D831" s="130"/>
    </row>
    <row r="832" spans="2:4" ht="12.75" hidden="1" x14ac:dyDescent="0.2">
      <c r="B832" s="130"/>
      <c r="C832" s="130"/>
      <c r="D832" s="130"/>
    </row>
    <row r="833" spans="2:4" ht="12.75" hidden="1" x14ac:dyDescent="0.2">
      <c r="B833" s="130"/>
      <c r="C833" s="130"/>
      <c r="D833" s="130"/>
    </row>
    <row r="834" spans="2:4" ht="12.75" hidden="1" x14ac:dyDescent="0.2">
      <c r="B834" s="130"/>
      <c r="C834" s="130"/>
      <c r="D834" s="130"/>
    </row>
    <row r="835" spans="2:4" ht="12.75" hidden="1" x14ac:dyDescent="0.2">
      <c r="B835" s="130"/>
      <c r="C835" s="130"/>
      <c r="D835" s="130"/>
    </row>
    <row r="836" spans="2:4" ht="12.75" hidden="1" x14ac:dyDescent="0.2">
      <c r="B836" s="130"/>
      <c r="C836" s="130"/>
      <c r="D836" s="130"/>
    </row>
    <row r="837" spans="2:4" ht="12.75" hidden="1" x14ac:dyDescent="0.2">
      <c r="B837" s="130"/>
      <c r="C837" s="130"/>
      <c r="D837" s="130"/>
    </row>
    <row r="838" spans="2:4" ht="12.75" hidden="1" x14ac:dyDescent="0.2">
      <c r="B838" s="130"/>
      <c r="C838" s="130"/>
      <c r="D838" s="130"/>
    </row>
    <row r="839" spans="2:4" ht="12.75" hidden="1" x14ac:dyDescent="0.2">
      <c r="B839" s="130"/>
      <c r="C839" s="130"/>
      <c r="D839" s="130"/>
    </row>
    <row r="840" spans="2:4" ht="12.75" hidden="1" x14ac:dyDescent="0.2">
      <c r="B840" s="130"/>
      <c r="C840" s="130"/>
      <c r="D840" s="130"/>
    </row>
    <row r="841" spans="2:4" ht="12.75" hidden="1" x14ac:dyDescent="0.2">
      <c r="B841" s="130"/>
      <c r="C841" s="130"/>
      <c r="D841" s="130"/>
    </row>
    <row r="842" spans="2:4" ht="12.75" hidden="1" x14ac:dyDescent="0.2">
      <c r="B842" s="130"/>
      <c r="C842" s="130"/>
      <c r="D842" s="130"/>
    </row>
    <row r="843" spans="2:4" ht="12.75" hidden="1" x14ac:dyDescent="0.2">
      <c r="B843" s="130"/>
      <c r="C843" s="130"/>
      <c r="D843" s="130"/>
    </row>
    <row r="844" spans="2:4" ht="12.75" hidden="1" x14ac:dyDescent="0.2">
      <c r="B844" s="130"/>
      <c r="C844" s="130"/>
      <c r="D844" s="130"/>
    </row>
    <row r="845" spans="2:4" ht="12.75" hidden="1" x14ac:dyDescent="0.2">
      <c r="B845" s="130"/>
      <c r="C845" s="130"/>
      <c r="D845" s="130"/>
    </row>
    <row r="846" spans="2:4" ht="12.75" hidden="1" x14ac:dyDescent="0.2">
      <c r="B846" s="130"/>
      <c r="C846" s="130"/>
      <c r="D846" s="130"/>
    </row>
    <row r="847" spans="2:4" ht="12.75" hidden="1" x14ac:dyDescent="0.2">
      <c r="B847" s="130"/>
      <c r="C847" s="130"/>
      <c r="D847" s="130"/>
    </row>
    <row r="848" spans="2:4" ht="12.75" hidden="1" x14ac:dyDescent="0.2">
      <c r="B848" s="130"/>
      <c r="C848" s="130"/>
      <c r="D848" s="130"/>
    </row>
    <row r="849" spans="2:4" ht="12.75" hidden="1" x14ac:dyDescent="0.2">
      <c r="B849" s="130"/>
      <c r="C849" s="130"/>
      <c r="D849" s="130"/>
    </row>
    <row r="850" spans="2:4" ht="12.75" hidden="1" x14ac:dyDescent="0.2">
      <c r="B850" s="130"/>
      <c r="C850" s="130"/>
      <c r="D850" s="130"/>
    </row>
    <row r="851" spans="2:4" ht="12.75" hidden="1" x14ac:dyDescent="0.2">
      <c r="B851" s="130"/>
      <c r="C851" s="130"/>
      <c r="D851" s="130"/>
    </row>
    <row r="852" spans="2:4" ht="12.75" hidden="1" x14ac:dyDescent="0.2">
      <c r="B852" s="130"/>
      <c r="C852" s="130"/>
      <c r="D852" s="130"/>
    </row>
    <row r="853" spans="2:4" ht="12.75" hidden="1" x14ac:dyDescent="0.2">
      <c r="B853" s="130"/>
      <c r="C853" s="130"/>
      <c r="D853" s="130"/>
    </row>
    <row r="854" spans="2:4" ht="12.75" hidden="1" x14ac:dyDescent="0.2">
      <c r="B854" s="130"/>
      <c r="C854" s="130"/>
      <c r="D854" s="130"/>
    </row>
    <row r="855" spans="2:4" ht="12.75" hidden="1" x14ac:dyDescent="0.2">
      <c r="B855" s="130"/>
      <c r="C855" s="130"/>
      <c r="D855" s="130"/>
    </row>
    <row r="856" spans="2:4" ht="12.75" hidden="1" x14ac:dyDescent="0.2">
      <c r="B856" s="130"/>
      <c r="C856" s="130"/>
      <c r="D856" s="130"/>
    </row>
    <row r="857" spans="2:4" ht="12.75" hidden="1" x14ac:dyDescent="0.2">
      <c r="B857" s="130"/>
      <c r="C857" s="130"/>
      <c r="D857" s="130"/>
    </row>
    <row r="858" spans="2:4" ht="12.75" hidden="1" x14ac:dyDescent="0.2">
      <c r="B858" s="130"/>
      <c r="C858" s="130"/>
      <c r="D858" s="130"/>
    </row>
    <row r="859" spans="2:4" ht="12.75" hidden="1" x14ac:dyDescent="0.2">
      <c r="B859" s="130"/>
      <c r="C859" s="130"/>
      <c r="D859" s="130"/>
    </row>
    <row r="860" spans="2:4" ht="12.75" hidden="1" x14ac:dyDescent="0.2">
      <c r="B860" s="130"/>
      <c r="C860" s="130"/>
      <c r="D860" s="130"/>
    </row>
    <row r="861" spans="2:4" ht="12.75" hidden="1" x14ac:dyDescent="0.2">
      <c r="B861" s="130"/>
      <c r="C861" s="130"/>
      <c r="D861" s="130"/>
    </row>
    <row r="862" spans="2:4" ht="12.75" hidden="1" x14ac:dyDescent="0.2">
      <c r="B862" s="130"/>
      <c r="C862" s="130"/>
      <c r="D862" s="130"/>
    </row>
    <row r="863" spans="2:4" ht="12.75" hidden="1" x14ac:dyDescent="0.2">
      <c r="B863" s="130"/>
      <c r="C863" s="130"/>
      <c r="D863" s="130"/>
    </row>
    <row r="864" spans="2:4" ht="12.75" hidden="1" x14ac:dyDescent="0.2">
      <c r="B864" s="130"/>
      <c r="C864" s="130"/>
      <c r="D864" s="130"/>
    </row>
    <row r="865" spans="2:4" ht="12.75" hidden="1" x14ac:dyDescent="0.2">
      <c r="B865" s="130"/>
      <c r="C865" s="130"/>
      <c r="D865" s="130"/>
    </row>
    <row r="866" spans="2:4" ht="12.75" hidden="1" x14ac:dyDescent="0.2">
      <c r="B866" s="130"/>
      <c r="C866" s="130"/>
      <c r="D866" s="130"/>
    </row>
    <row r="867" spans="2:4" ht="12.75" hidden="1" x14ac:dyDescent="0.2">
      <c r="B867" s="130"/>
      <c r="C867" s="130"/>
      <c r="D867" s="130"/>
    </row>
    <row r="868" spans="2:4" ht="12.75" hidden="1" x14ac:dyDescent="0.2">
      <c r="B868" s="130"/>
      <c r="C868" s="130"/>
      <c r="D868" s="130"/>
    </row>
    <row r="869" spans="2:4" ht="12.75" hidden="1" x14ac:dyDescent="0.2">
      <c r="B869" s="130"/>
      <c r="C869" s="130"/>
      <c r="D869" s="130"/>
    </row>
    <row r="870" spans="2:4" ht="12.75" hidden="1" x14ac:dyDescent="0.2">
      <c r="B870" s="130"/>
      <c r="C870" s="130"/>
      <c r="D870" s="130"/>
    </row>
    <row r="871" spans="2:4" ht="12.75" hidden="1" x14ac:dyDescent="0.2">
      <c r="B871" s="130"/>
      <c r="C871" s="130"/>
      <c r="D871" s="130"/>
    </row>
    <row r="872" spans="2:4" ht="12.75" hidden="1" x14ac:dyDescent="0.2">
      <c r="B872" s="130"/>
      <c r="C872" s="130"/>
      <c r="D872" s="130"/>
    </row>
    <row r="873" spans="2:4" ht="12.75" hidden="1" x14ac:dyDescent="0.2">
      <c r="B873" s="130"/>
      <c r="C873" s="130"/>
      <c r="D873" s="130"/>
    </row>
    <row r="874" spans="2:4" ht="12.75" hidden="1" x14ac:dyDescent="0.2">
      <c r="B874" s="130"/>
      <c r="C874" s="130"/>
      <c r="D874" s="130"/>
    </row>
    <row r="875" spans="2:4" ht="12.75" hidden="1" x14ac:dyDescent="0.2">
      <c r="B875" s="130"/>
      <c r="C875" s="130"/>
      <c r="D875" s="130"/>
    </row>
    <row r="876" spans="2:4" ht="12.75" hidden="1" x14ac:dyDescent="0.2">
      <c r="B876" s="130"/>
      <c r="C876" s="130"/>
      <c r="D876" s="130"/>
    </row>
    <row r="877" spans="2:4" ht="12.75" hidden="1" x14ac:dyDescent="0.2">
      <c r="B877" s="130"/>
      <c r="C877" s="130"/>
      <c r="D877" s="130"/>
    </row>
    <row r="878" spans="2:4" ht="12.75" hidden="1" x14ac:dyDescent="0.2">
      <c r="B878" s="130"/>
      <c r="C878" s="130"/>
      <c r="D878" s="130"/>
    </row>
    <row r="879" spans="2:4" ht="12.75" hidden="1" x14ac:dyDescent="0.2">
      <c r="B879" s="130"/>
      <c r="C879" s="130"/>
      <c r="D879" s="130"/>
    </row>
    <row r="880" spans="2:4" ht="12.75" hidden="1" x14ac:dyDescent="0.2">
      <c r="B880" s="130"/>
      <c r="C880" s="130"/>
      <c r="D880" s="130"/>
    </row>
    <row r="881" spans="2:4" ht="12.75" hidden="1" x14ac:dyDescent="0.2">
      <c r="B881" s="130"/>
      <c r="C881" s="130"/>
      <c r="D881" s="130"/>
    </row>
    <row r="882" spans="2:4" ht="12.75" hidden="1" x14ac:dyDescent="0.2">
      <c r="B882" s="130"/>
      <c r="C882" s="130"/>
      <c r="D882" s="130"/>
    </row>
    <row r="883" spans="2:4" ht="12.75" hidden="1" x14ac:dyDescent="0.2">
      <c r="B883" s="130"/>
      <c r="C883" s="130"/>
      <c r="D883" s="130"/>
    </row>
    <row r="884" spans="2:4" ht="12.75" hidden="1" x14ac:dyDescent="0.2">
      <c r="B884" s="130"/>
      <c r="C884" s="130"/>
      <c r="D884" s="130"/>
    </row>
    <row r="885" spans="2:4" ht="12.75" hidden="1" x14ac:dyDescent="0.2">
      <c r="B885" s="130"/>
      <c r="C885" s="130"/>
      <c r="D885" s="130"/>
    </row>
    <row r="886" spans="2:4" ht="12.75" hidden="1" x14ac:dyDescent="0.2">
      <c r="B886" s="130"/>
      <c r="C886" s="130"/>
      <c r="D886" s="130"/>
    </row>
    <row r="887" spans="2:4" ht="12.75" hidden="1" x14ac:dyDescent="0.2">
      <c r="B887" s="130"/>
      <c r="C887" s="130"/>
      <c r="D887" s="130"/>
    </row>
    <row r="888" spans="2:4" ht="12.75" hidden="1" x14ac:dyDescent="0.2">
      <c r="B888" s="130"/>
      <c r="C888" s="130"/>
      <c r="D888" s="130"/>
    </row>
    <row r="889" spans="2:4" ht="12.75" hidden="1" x14ac:dyDescent="0.2">
      <c r="B889" s="130"/>
      <c r="C889" s="130"/>
      <c r="D889" s="130"/>
    </row>
    <row r="890" spans="2:4" ht="12.75" hidden="1" x14ac:dyDescent="0.2">
      <c r="B890" s="130"/>
      <c r="C890" s="130"/>
      <c r="D890" s="130"/>
    </row>
    <row r="891" spans="2:4" ht="12.75" hidden="1" x14ac:dyDescent="0.2">
      <c r="B891" s="130"/>
      <c r="C891" s="130"/>
      <c r="D891" s="130"/>
    </row>
    <row r="892" spans="2:4" ht="12.75" hidden="1" x14ac:dyDescent="0.2">
      <c r="B892" s="130"/>
      <c r="C892" s="130"/>
      <c r="D892" s="130"/>
    </row>
    <row r="893" spans="2:4" ht="12.75" hidden="1" x14ac:dyDescent="0.2">
      <c r="B893" s="130"/>
      <c r="C893" s="130"/>
      <c r="D893" s="130"/>
    </row>
    <row r="894" spans="2:4" ht="12.75" hidden="1" x14ac:dyDescent="0.2">
      <c r="B894" s="130"/>
      <c r="C894" s="130"/>
      <c r="D894" s="130"/>
    </row>
    <row r="895" spans="2:4" ht="12.75" hidden="1" x14ac:dyDescent="0.2">
      <c r="B895" s="130"/>
      <c r="C895" s="130"/>
      <c r="D895" s="130"/>
    </row>
    <row r="896" spans="2:4" ht="12.75" hidden="1" x14ac:dyDescent="0.2">
      <c r="B896" s="130"/>
      <c r="C896" s="130"/>
      <c r="D896" s="130"/>
    </row>
    <row r="897" spans="2:4" ht="12.75" hidden="1" x14ac:dyDescent="0.2">
      <c r="B897" s="130"/>
      <c r="C897" s="130"/>
      <c r="D897" s="130"/>
    </row>
    <row r="898" spans="2:4" ht="12.75" hidden="1" x14ac:dyDescent="0.2">
      <c r="B898" s="130"/>
      <c r="C898" s="130"/>
      <c r="D898" s="130"/>
    </row>
    <row r="899" spans="2:4" ht="12.75" hidden="1" x14ac:dyDescent="0.2">
      <c r="B899" s="130"/>
      <c r="C899" s="130"/>
      <c r="D899" s="130"/>
    </row>
    <row r="900" spans="2:4" ht="12.75" hidden="1" x14ac:dyDescent="0.2">
      <c r="B900" s="130"/>
      <c r="C900" s="130"/>
      <c r="D900" s="130"/>
    </row>
    <row r="901" spans="2:4" ht="12.75" hidden="1" x14ac:dyDescent="0.2">
      <c r="B901" s="130"/>
      <c r="C901" s="130"/>
      <c r="D901" s="130"/>
    </row>
    <row r="902" spans="2:4" ht="12.75" hidden="1" x14ac:dyDescent="0.2">
      <c r="B902" s="130"/>
      <c r="C902" s="130"/>
      <c r="D902" s="130"/>
    </row>
    <row r="903" spans="2:4" ht="12.75" hidden="1" x14ac:dyDescent="0.2">
      <c r="B903" s="130"/>
      <c r="C903" s="130"/>
      <c r="D903" s="130"/>
    </row>
    <row r="904" spans="2:4" ht="12.75" hidden="1" x14ac:dyDescent="0.2">
      <c r="B904" s="130"/>
      <c r="C904" s="130"/>
      <c r="D904" s="130"/>
    </row>
    <row r="905" spans="2:4" ht="12.75" hidden="1" x14ac:dyDescent="0.2">
      <c r="B905" s="130"/>
      <c r="C905" s="130"/>
      <c r="D905" s="130"/>
    </row>
    <row r="906" spans="2:4" ht="12.75" hidden="1" x14ac:dyDescent="0.2">
      <c r="B906" s="130"/>
      <c r="C906" s="130"/>
      <c r="D906" s="130"/>
    </row>
    <row r="907" spans="2:4" ht="12.75" hidden="1" x14ac:dyDescent="0.2">
      <c r="B907" s="130"/>
      <c r="C907" s="130"/>
      <c r="D907" s="130"/>
    </row>
    <row r="908" spans="2:4" ht="12.75" hidden="1" x14ac:dyDescent="0.2">
      <c r="B908" s="130"/>
      <c r="C908" s="130"/>
      <c r="D908" s="130"/>
    </row>
    <row r="909" spans="2:4" ht="12.75" hidden="1" x14ac:dyDescent="0.2">
      <c r="B909" s="130"/>
      <c r="C909" s="130"/>
      <c r="D909" s="130"/>
    </row>
    <row r="910" spans="2:4" ht="12.75" hidden="1" x14ac:dyDescent="0.2">
      <c r="B910" s="130"/>
      <c r="C910" s="130"/>
      <c r="D910" s="130"/>
    </row>
    <row r="911" spans="2:4" ht="12.75" hidden="1" x14ac:dyDescent="0.2">
      <c r="B911" s="130"/>
      <c r="C911" s="130"/>
      <c r="D911" s="130"/>
    </row>
    <row r="912" spans="2:4" ht="12.75" hidden="1" x14ac:dyDescent="0.2">
      <c r="B912" s="130"/>
      <c r="C912" s="130"/>
      <c r="D912" s="130"/>
    </row>
    <row r="913" spans="2:4" ht="12.75" hidden="1" x14ac:dyDescent="0.2">
      <c r="B913" s="130"/>
      <c r="C913" s="130"/>
      <c r="D913" s="130"/>
    </row>
    <row r="914" spans="2:4" ht="12.75" hidden="1" x14ac:dyDescent="0.2">
      <c r="B914" s="130"/>
      <c r="C914" s="130"/>
      <c r="D914" s="130"/>
    </row>
    <row r="915" spans="2:4" ht="12.75" hidden="1" x14ac:dyDescent="0.2">
      <c r="B915" s="130"/>
      <c r="C915" s="130"/>
      <c r="D915" s="130"/>
    </row>
    <row r="916" spans="2:4" ht="12.75" hidden="1" x14ac:dyDescent="0.2">
      <c r="B916" s="130"/>
      <c r="C916" s="130"/>
      <c r="D916" s="130"/>
    </row>
    <row r="917" spans="2:4" ht="12.75" hidden="1" x14ac:dyDescent="0.2">
      <c r="B917" s="130"/>
      <c r="C917" s="130"/>
      <c r="D917" s="130"/>
    </row>
    <row r="918" spans="2:4" ht="12.75" hidden="1" x14ac:dyDescent="0.2">
      <c r="B918" s="130"/>
      <c r="C918" s="130"/>
      <c r="D918" s="130"/>
    </row>
    <row r="919" spans="2:4" ht="12.75" hidden="1" x14ac:dyDescent="0.2">
      <c r="B919" s="130"/>
      <c r="C919" s="130"/>
      <c r="D919" s="130"/>
    </row>
    <row r="920" spans="2:4" ht="12.75" hidden="1" x14ac:dyDescent="0.2">
      <c r="B920" s="130"/>
      <c r="C920" s="130"/>
      <c r="D920" s="130"/>
    </row>
    <row r="921" spans="2:4" ht="12.75" hidden="1" x14ac:dyDescent="0.2">
      <c r="B921" s="130"/>
      <c r="C921" s="130"/>
      <c r="D921" s="130"/>
    </row>
    <row r="922" spans="2:4" ht="12.75" hidden="1" x14ac:dyDescent="0.2">
      <c r="B922" s="130"/>
      <c r="C922" s="130"/>
      <c r="D922" s="130"/>
    </row>
    <row r="923" spans="2:4" ht="12.75" hidden="1" x14ac:dyDescent="0.2">
      <c r="B923" s="130"/>
      <c r="C923" s="130"/>
      <c r="D923" s="130"/>
    </row>
    <row r="924" spans="2:4" ht="12.75" hidden="1" x14ac:dyDescent="0.2">
      <c r="B924" s="130"/>
      <c r="C924" s="130"/>
      <c r="D924" s="130"/>
    </row>
    <row r="925" spans="2:4" ht="12.75" hidden="1" x14ac:dyDescent="0.2">
      <c r="B925" s="130"/>
      <c r="C925" s="130"/>
      <c r="D925" s="130"/>
    </row>
    <row r="926" spans="2:4" ht="12.75" hidden="1" x14ac:dyDescent="0.2">
      <c r="B926" s="130"/>
      <c r="C926" s="130"/>
      <c r="D926" s="130"/>
    </row>
    <row r="927" spans="2:4" ht="12.75" hidden="1" x14ac:dyDescent="0.2">
      <c r="B927" s="130"/>
      <c r="C927" s="130"/>
      <c r="D927" s="130"/>
    </row>
    <row r="928" spans="2:4" ht="12.75" hidden="1" x14ac:dyDescent="0.2">
      <c r="B928" s="130"/>
      <c r="C928" s="130"/>
      <c r="D928" s="130"/>
    </row>
    <row r="929" spans="2:4" ht="12.75" hidden="1" x14ac:dyDescent="0.2">
      <c r="B929" s="130"/>
      <c r="C929" s="130"/>
      <c r="D929" s="130"/>
    </row>
    <row r="930" spans="2:4" ht="12.75" hidden="1" x14ac:dyDescent="0.2">
      <c r="B930" s="130"/>
      <c r="C930" s="130"/>
      <c r="D930" s="130"/>
    </row>
    <row r="931" spans="2:4" ht="12.75" hidden="1" x14ac:dyDescent="0.2">
      <c r="B931" s="130"/>
      <c r="C931" s="130"/>
      <c r="D931" s="130"/>
    </row>
    <row r="932" spans="2:4" ht="12.75" hidden="1" x14ac:dyDescent="0.2">
      <c r="B932" s="130"/>
      <c r="C932" s="130"/>
      <c r="D932" s="130"/>
    </row>
    <row r="933" spans="2:4" ht="12.75" hidden="1" x14ac:dyDescent="0.2">
      <c r="B933" s="130"/>
      <c r="C933" s="130"/>
      <c r="D933" s="130"/>
    </row>
    <row r="934" spans="2:4" ht="12.75" hidden="1" x14ac:dyDescent="0.2">
      <c r="B934" s="130"/>
      <c r="C934" s="130"/>
      <c r="D934" s="130"/>
    </row>
    <row r="935" spans="2:4" ht="12.75" hidden="1" x14ac:dyDescent="0.2">
      <c r="B935" s="130"/>
      <c r="C935" s="130"/>
      <c r="D935" s="130"/>
    </row>
    <row r="936" spans="2:4" ht="12.75" hidden="1" x14ac:dyDescent="0.2">
      <c r="B936" s="130"/>
      <c r="C936" s="130"/>
      <c r="D936" s="130"/>
    </row>
    <row r="937" spans="2:4" ht="12.75" hidden="1" x14ac:dyDescent="0.2">
      <c r="B937" s="130"/>
      <c r="C937" s="130"/>
      <c r="D937" s="130"/>
    </row>
    <row r="938" spans="2:4" ht="12.75" hidden="1" x14ac:dyDescent="0.2">
      <c r="B938" s="130"/>
      <c r="C938" s="130"/>
      <c r="D938" s="130"/>
    </row>
    <row r="939" spans="2:4" ht="12.75" hidden="1" x14ac:dyDescent="0.2">
      <c r="B939" s="130"/>
      <c r="C939" s="130"/>
      <c r="D939" s="130"/>
    </row>
    <row r="940" spans="2:4" ht="12.75" hidden="1" x14ac:dyDescent="0.2">
      <c r="B940" s="130"/>
      <c r="C940" s="130"/>
      <c r="D940" s="130"/>
    </row>
    <row r="941" spans="2:4" ht="12.75" hidden="1" x14ac:dyDescent="0.2">
      <c r="B941" s="130"/>
      <c r="C941" s="130"/>
      <c r="D941" s="130"/>
    </row>
    <row r="942" spans="2:4" ht="12.75" hidden="1" x14ac:dyDescent="0.2">
      <c r="B942" s="130"/>
      <c r="C942" s="130"/>
      <c r="D942" s="130"/>
    </row>
    <row r="943" spans="2:4" ht="12.75" hidden="1" x14ac:dyDescent="0.2">
      <c r="B943" s="130"/>
      <c r="C943" s="130"/>
      <c r="D943" s="130"/>
    </row>
    <row r="944" spans="2:4" ht="12.75" hidden="1" x14ac:dyDescent="0.2">
      <c r="B944" s="130"/>
      <c r="C944" s="130"/>
      <c r="D944" s="130"/>
    </row>
    <row r="945" spans="2:4" ht="12.75" hidden="1" x14ac:dyDescent="0.2">
      <c r="B945" s="130"/>
      <c r="C945" s="130"/>
      <c r="D945" s="130"/>
    </row>
    <row r="946" spans="2:4" ht="12.75" hidden="1" x14ac:dyDescent="0.2">
      <c r="B946" s="130"/>
      <c r="C946" s="130"/>
      <c r="D946" s="130"/>
    </row>
    <row r="947" spans="2:4" ht="12.75" hidden="1" x14ac:dyDescent="0.2">
      <c r="B947" s="130"/>
      <c r="C947" s="130"/>
      <c r="D947" s="130"/>
    </row>
    <row r="948" spans="2:4" ht="12.75" hidden="1" x14ac:dyDescent="0.2">
      <c r="B948" s="130"/>
      <c r="C948" s="130"/>
      <c r="D948" s="130"/>
    </row>
    <row r="949" spans="2:4" ht="12.75" hidden="1" x14ac:dyDescent="0.2">
      <c r="B949" s="130"/>
      <c r="C949" s="130"/>
      <c r="D949" s="130"/>
    </row>
    <row r="950" spans="2:4" ht="12.75" hidden="1" x14ac:dyDescent="0.2">
      <c r="B950" s="130"/>
      <c r="C950" s="130"/>
      <c r="D950" s="130"/>
    </row>
    <row r="951" spans="2:4" ht="12.75" hidden="1" x14ac:dyDescent="0.2">
      <c r="B951" s="130"/>
      <c r="C951" s="130"/>
      <c r="D951" s="130"/>
    </row>
    <row r="952" spans="2:4" ht="12.75" hidden="1" x14ac:dyDescent="0.2">
      <c r="B952" s="130"/>
      <c r="C952" s="130"/>
      <c r="D952" s="130"/>
    </row>
    <row r="953" spans="2:4" ht="12.75" hidden="1" x14ac:dyDescent="0.2">
      <c r="B953" s="130"/>
      <c r="C953" s="130"/>
      <c r="D953" s="130"/>
    </row>
    <row r="954" spans="2:4" ht="12.75" hidden="1" x14ac:dyDescent="0.2">
      <c r="B954" s="130"/>
      <c r="C954" s="130"/>
      <c r="D954" s="130"/>
    </row>
    <row r="955" spans="2:4" ht="12.75" hidden="1" x14ac:dyDescent="0.2">
      <c r="B955" s="130"/>
      <c r="C955" s="130"/>
      <c r="D955" s="130"/>
    </row>
    <row r="956" spans="2:4" ht="12.75" hidden="1" x14ac:dyDescent="0.2">
      <c r="B956" s="130"/>
      <c r="C956" s="130"/>
      <c r="D956" s="130"/>
    </row>
    <row r="957" spans="2:4" ht="12.75" hidden="1" x14ac:dyDescent="0.2">
      <c r="B957" s="130"/>
      <c r="C957" s="130"/>
      <c r="D957" s="130"/>
    </row>
    <row r="958" spans="2:4" ht="12.75" hidden="1" x14ac:dyDescent="0.2">
      <c r="B958" s="130"/>
      <c r="C958" s="130"/>
      <c r="D958" s="130"/>
    </row>
    <row r="959" spans="2:4" ht="12.75" hidden="1" x14ac:dyDescent="0.2">
      <c r="B959" s="130"/>
      <c r="C959" s="130"/>
      <c r="D959" s="130"/>
    </row>
    <row r="960" spans="2:4" ht="12.75" hidden="1" x14ac:dyDescent="0.2">
      <c r="B960" s="130"/>
      <c r="C960" s="130"/>
      <c r="D960" s="130"/>
    </row>
    <row r="961" spans="2:4" ht="12.75" hidden="1" x14ac:dyDescent="0.2">
      <c r="B961" s="130"/>
      <c r="C961" s="130"/>
      <c r="D961" s="130"/>
    </row>
    <row r="962" spans="2:4" ht="12.75" hidden="1" x14ac:dyDescent="0.2">
      <c r="B962" s="130"/>
      <c r="C962" s="130"/>
      <c r="D962" s="130"/>
    </row>
    <row r="963" spans="2:4" ht="12.75" hidden="1" x14ac:dyDescent="0.2">
      <c r="B963" s="130"/>
      <c r="C963" s="130"/>
      <c r="D963" s="130"/>
    </row>
    <row r="964" spans="2:4" ht="12.75" hidden="1" x14ac:dyDescent="0.2">
      <c r="B964" s="130"/>
      <c r="C964" s="130"/>
      <c r="D964" s="130"/>
    </row>
    <row r="965" spans="2:4" ht="12.75" hidden="1" x14ac:dyDescent="0.2">
      <c r="B965" s="130"/>
      <c r="C965" s="130"/>
      <c r="D965" s="130"/>
    </row>
    <row r="966" spans="2:4" ht="12.75" hidden="1" x14ac:dyDescent="0.2">
      <c r="B966" s="130"/>
      <c r="C966" s="130"/>
      <c r="D966" s="130"/>
    </row>
    <row r="967" spans="2:4" ht="12.75" hidden="1" x14ac:dyDescent="0.2">
      <c r="B967" s="130"/>
      <c r="C967" s="130"/>
      <c r="D967" s="130"/>
    </row>
    <row r="968" spans="2:4" ht="12.75" hidden="1" x14ac:dyDescent="0.2">
      <c r="B968" s="130"/>
      <c r="C968" s="130"/>
      <c r="D968" s="130"/>
    </row>
    <row r="969" spans="2:4" ht="12.75" hidden="1" x14ac:dyDescent="0.2">
      <c r="B969" s="130"/>
      <c r="C969" s="130"/>
      <c r="D969" s="130"/>
    </row>
    <row r="970" spans="2:4" ht="12.75" hidden="1" x14ac:dyDescent="0.2">
      <c r="B970" s="130"/>
      <c r="C970" s="130"/>
      <c r="D970" s="130"/>
    </row>
    <row r="971" spans="2:4" ht="12.75" hidden="1" x14ac:dyDescent="0.2">
      <c r="B971" s="130"/>
      <c r="C971" s="130"/>
      <c r="D971" s="130"/>
    </row>
    <row r="972" spans="2:4" ht="12.75" hidden="1" x14ac:dyDescent="0.2">
      <c r="B972" s="130"/>
      <c r="C972" s="130"/>
      <c r="D972" s="130"/>
    </row>
    <row r="973" spans="2:4" ht="12.75" hidden="1" x14ac:dyDescent="0.2">
      <c r="B973" s="130"/>
      <c r="C973" s="130"/>
      <c r="D973" s="130"/>
    </row>
    <row r="974" spans="2:4" ht="12.75" hidden="1" x14ac:dyDescent="0.2">
      <c r="B974" s="130"/>
      <c r="C974" s="130"/>
      <c r="D974" s="130"/>
    </row>
    <row r="975" spans="2:4" ht="12.75" hidden="1" x14ac:dyDescent="0.2">
      <c r="B975" s="130"/>
      <c r="C975" s="130"/>
      <c r="D975" s="130"/>
    </row>
    <row r="976" spans="2:4" ht="12.75" hidden="1" x14ac:dyDescent="0.2">
      <c r="B976" s="130"/>
      <c r="C976" s="130"/>
      <c r="D976" s="130"/>
    </row>
    <row r="977" spans="2:4" ht="12.75" hidden="1" x14ac:dyDescent="0.2">
      <c r="B977" s="130"/>
      <c r="C977" s="130"/>
      <c r="D977" s="130"/>
    </row>
    <row r="978" spans="2:4" ht="12.75" hidden="1" x14ac:dyDescent="0.2">
      <c r="B978" s="130"/>
      <c r="C978" s="130"/>
      <c r="D978" s="130"/>
    </row>
    <row r="979" spans="2:4" ht="12.75" hidden="1" x14ac:dyDescent="0.2">
      <c r="B979" s="130"/>
      <c r="C979" s="130"/>
      <c r="D979" s="130"/>
    </row>
    <row r="980" spans="2:4" ht="12.75" hidden="1" x14ac:dyDescent="0.2">
      <c r="B980" s="130"/>
      <c r="C980" s="130"/>
      <c r="D980" s="130"/>
    </row>
    <row r="981" spans="2:4" ht="12.75" hidden="1" x14ac:dyDescent="0.2">
      <c r="B981" s="130"/>
      <c r="C981" s="130"/>
      <c r="D981" s="130"/>
    </row>
    <row r="982" spans="2:4" ht="12.75" hidden="1" x14ac:dyDescent="0.2">
      <c r="B982" s="130"/>
      <c r="C982" s="130"/>
      <c r="D982" s="130"/>
    </row>
    <row r="983" spans="2:4" ht="12.75" hidden="1" x14ac:dyDescent="0.2">
      <c r="B983" s="130"/>
      <c r="C983" s="130"/>
      <c r="D983" s="130"/>
    </row>
    <row r="984" spans="2:4" ht="12.75" hidden="1" x14ac:dyDescent="0.2">
      <c r="B984" s="130"/>
      <c r="C984" s="130"/>
      <c r="D984" s="130"/>
    </row>
    <row r="985" spans="2:4" ht="12.75" hidden="1" x14ac:dyDescent="0.2">
      <c r="B985" s="130"/>
      <c r="C985" s="130"/>
      <c r="D985" s="130"/>
    </row>
    <row r="986" spans="2:4" ht="12.75" hidden="1" x14ac:dyDescent="0.2">
      <c r="B986" s="130"/>
      <c r="C986" s="130"/>
      <c r="D986" s="130"/>
    </row>
    <row r="987" spans="2:4" ht="12.75" hidden="1" x14ac:dyDescent="0.2">
      <c r="B987" s="130"/>
      <c r="C987" s="130"/>
      <c r="D987" s="130"/>
    </row>
    <row r="988" spans="2:4" ht="12.75" hidden="1" x14ac:dyDescent="0.2">
      <c r="B988" s="130"/>
      <c r="C988" s="130"/>
      <c r="D988" s="130"/>
    </row>
    <row r="989" spans="2:4" ht="12.75" hidden="1" x14ac:dyDescent="0.2">
      <c r="B989" s="130"/>
      <c r="C989" s="130"/>
      <c r="D989" s="130"/>
    </row>
    <row r="990" spans="2:4" ht="12.75" hidden="1" x14ac:dyDescent="0.2">
      <c r="B990" s="130"/>
      <c r="C990" s="130"/>
      <c r="D990" s="130"/>
    </row>
    <row r="991" spans="2:4" ht="12.75" hidden="1" x14ac:dyDescent="0.2">
      <c r="B991" s="130"/>
      <c r="C991" s="130"/>
      <c r="D991" s="130"/>
    </row>
    <row r="992" spans="2:4" ht="12.75" hidden="1" x14ac:dyDescent="0.2">
      <c r="B992" s="130"/>
      <c r="C992" s="130"/>
      <c r="D992" s="130"/>
    </row>
    <row r="993" spans="2:4" ht="12.75" hidden="1" x14ac:dyDescent="0.2">
      <c r="B993" s="130"/>
      <c r="C993" s="130"/>
      <c r="D993" s="130"/>
    </row>
    <row r="994" spans="2:4" ht="12.75" hidden="1" x14ac:dyDescent="0.2">
      <c r="B994" s="130"/>
      <c r="C994" s="130"/>
      <c r="D994" s="130"/>
    </row>
    <row r="995" spans="2:4" ht="12.75" hidden="1" x14ac:dyDescent="0.2">
      <c r="B995" s="130"/>
      <c r="C995" s="130"/>
      <c r="D995" s="130"/>
    </row>
    <row r="996" spans="2:4" ht="12.75" hidden="1" x14ac:dyDescent="0.2">
      <c r="B996" s="130"/>
      <c r="C996" s="130"/>
      <c r="D996" s="130"/>
    </row>
    <row r="997" spans="2:4" ht="12.75" hidden="1" x14ac:dyDescent="0.2">
      <c r="B997" s="130"/>
      <c r="C997" s="130"/>
      <c r="D997" s="130"/>
    </row>
    <row r="998" spans="2:4" ht="12.75" hidden="1" x14ac:dyDescent="0.2">
      <c r="B998" s="130"/>
      <c r="C998" s="130"/>
      <c r="D998" s="130"/>
    </row>
    <row r="999" spans="2:4" ht="12.75" hidden="1" x14ac:dyDescent="0.2">
      <c r="B999" s="130"/>
      <c r="C999" s="130"/>
      <c r="D999" s="130"/>
    </row>
    <row r="1000" spans="2:4" ht="12.75" hidden="1" x14ac:dyDescent="0.2">
      <c r="B1000" s="130"/>
      <c r="C1000" s="130"/>
      <c r="D1000" s="130"/>
    </row>
    <row r="1001" spans="2:4" ht="12.75" hidden="1" x14ac:dyDescent="0.2">
      <c r="B1001" s="130"/>
      <c r="C1001" s="130"/>
      <c r="D1001" s="130"/>
    </row>
    <row r="1002" spans="2:4" ht="12.75" hidden="1" x14ac:dyDescent="0.2">
      <c r="B1002" s="130"/>
      <c r="C1002" s="130"/>
      <c r="D1002" s="130"/>
    </row>
    <row r="1003" spans="2:4" ht="12.75" hidden="1" x14ac:dyDescent="0.2">
      <c r="B1003" s="130"/>
      <c r="C1003" s="130"/>
      <c r="D1003" s="130"/>
    </row>
    <row r="1004" spans="2:4" ht="12.75" hidden="1" x14ac:dyDescent="0.2">
      <c r="B1004" s="130"/>
      <c r="C1004" s="130"/>
      <c r="D1004" s="130"/>
    </row>
    <row r="1005" spans="2:4" ht="12.75" hidden="1" x14ac:dyDescent="0.2">
      <c r="B1005" s="130"/>
      <c r="C1005" s="130"/>
      <c r="D1005" s="130"/>
    </row>
    <row r="1006" spans="2:4" ht="12.75" hidden="1" x14ac:dyDescent="0.2">
      <c r="B1006" s="130"/>
      <c r="C1006" s="130"/>
      <c r="D1006" s="130"/>
    </row>
  </sheetData>
  <sheetProtection algorithmName="SHA-512" hashValue="ujf0If29n/dQqmtlLNsxsG9NMzEe2h17Rd4TQXg/YttdC8q6RczeC4GBPa8ZxHUrQmWChkKPFteb01qgCBI9VQ==" saltValue="7wnPeExXzJOg/P4RzqcJ3A==" spinCount="100000" sheet="1" objects="1" scenarios="1"/>
  <mergeCells count="5">
    <mergeCell ref="B2:D2"/>
    <mergeCell ref="B4:D4"/>
    <mergeCell ref="B6:D6"/>
    <mergeCell ref="B22:P22"/>
    <mergeCell ref="B21:D21"/>
  </mergeCells>
  <hyperlinks>
    <hyperlink ref="B6:D6" location="Instrumento!E62" display="Haga clic aquí para volver al instrumento"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2"/>
  <sheetViews>
    <sheetView showGridLines="0" showRowColHeaders="0" showRuler="0" zoomScale="95" zoomScaleNormal="95" workbookViewId="0">
      <selection activeCell="B2" sqref="B2:C2"/>
    </sheetView>
  </sheetViews>
  <sheetFormatPr baseColWidth="10" defaultColWidth="0" defaultRowHeight="15" zeroHeight="1" x14ac:dyDescent="0.25"/>
  <cols>
    <col min="1" max="1" width="1.85546875" customWidth="1"/>
    <col min="2" max="2" width="22.140625" customWidth="1"/>
    <col min="3" max="3" width="65.140625" customWidth="1"/>
    <col min="4" max="4" width="3" hidden="1"/>
    <col min="5" max="16383" width="11.42578125" hidden="1"/>
    <col min="16384" max="16384" width="12" hidden="1"/>
  </cols>
  <sheetData>
    <row r="1" spans="2:3" x14ac:dyDescent="0.25"/>
    <row r="2" spans="2:3" ht="18.75" x14ac:dyDescent="0.25">
      <c r="B2" s="299" t="s">
        <v>554</v>
      </c>
      <c r="C2" s="299"/>
    </row>
    <row r="3" spans="2:3" ht="57" customHeight="1" x14ac:dyDescent="0.25">
      <c r="B3" s="134" t="s">
        <v>385</v>
      </c>
      <c r="C3" s="133" t="s">
        <v>812</v>
      </c>
    </row>
    <row r="4" spans="2:3" ht="30.75" customHeight="1" x14ac:dyDescent="0.25">
      <c r="B4" s="134" t="s">
        <v>387</v>
      </c>
      <c r="C4" s="136" t="s">
        <v>389</v>
      </c>
    </row>
    <row r="5" spans="2:3" ht="30.75" customHeight="1" x14ac:dyDescent="0.25">
      <c r="B5" s="134" t="s">
        <v>386</v>
      </c>
      <c r="C5" s="136" t="s">
        <v>388</v>
      </c>
    </row>
    <row r="6" spans="2:3" ht="30.75" customHeight="1" x14ac:dyDescent="0.25">
      <c r="B6" s="300" t="s">
        <v>813</v>
      </c>
      <c r="C6" s="133" t="s">
        <v>815</v>
      </c>
    </row>
    <row r="7" spans="2:3" ht="36" customHeight="1" x14ac:dyDescent="0.25">
      <c r="B7" s="300"/>
      <c r="C7" s="137" t="s">
        <v>814</v>
      </c>
    </row>
    <row r="8" spans="2:3" ht="57" customHeight="1" x14ac:dyDescent="0.25">
      <c r="B8" s="135" t="s">
        <v>816</v>
      </c>
      <c r="C8" s="133" t="s">
        <v>817</v>
      </c>
    </row>
    <row r="9" spans="2:3" ht="31.5" x14ac:dyDescent="0.25">
      <c r="B9" s="300" t="s">
        <v>818</v>
      </c>
      <c r="C9" s="133" t="s">
        <v>820</v>
      </c>
    </row>
    <row r="10" spans="2:3" ht="21" customHeight="1" x14ac:dyDescent="0.25">
      <c r="B10" s="300"/>
      <c r="C10" s="138" t="s">
        <v>819</v>
      </c>
    </row>
    <row r="11" spans="2:3" ht="90" customHeight="1" x14ac:dyDescent="0.25">
      <c r="B11" s="135" t="s">
        <v>821</v>
      </c>
      <c r="C11" s="133" t="s">
        <v>822</v>
      </c>
    </row>
    <row r="12" spans="2:3" x14ac:dyDescent="0.25"/>
  </sheetData>
  <sheetProtection algorithmName="SHA-512" hashValue="GD3ngmbx6qEDES2XJxmBQ69oTxBxDSYMTZfaF5zwJL29tJJYC5xkqByC7RQIfjcSvHPrZ+v1aDXcmOiytbIIzA==" saltValue="WgvJxyPav07V8T01Bvf+og==" spinCount="100000" sheet="1" objects="1" scenarios="1"/>
  <mergeCells count="3">
    <mergeCell ref="B2:C2"/>
    <mergeCell ref="B6:B7"/>
    <mergeCell ref="B9:B10"/>
  </mergeCells>
  <phoneticPr fontId="52" type="noConversion"/>
  <hyperlinks>
    <hyperlink ref="C7" r:id="rId1" xr:uid="{00000000-0004-0000-0300-000000000000}"/>
    <hyperlink ref="C10" r:id="rId2" xr:uid="{00000000-0004-0000-0300-000001000000}"/>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Z2"/>
  <sheetViews>
    <sheetView workbookViewId="0"/>
  </sheetViews>
  <sheetFormatPr baseColWidth="10" defaultRowHeight="15" x14ac:dyDescent="0.25"/>
  <cols>
    <col min="1" max="1" width="15.5703125" bestFit="1" customWidth="1"/>
    <col min="3" max="3" width="15.5703125" bestFit="1" customWidth="1"/>
  </cols>
  <sheetData>
    <row r="1" spans="1:130" x14ac:dyDescent="0.25">
      <c r="A1" t="s">
        <v>605</v>
      </c>
      <c r="B1" t="s">
        <v>22</v>
      </c>
      <c r="C1" t="s">
        <v>24</v>
      </c>
      <c r="D1" t="s">
        <v>26</v>
      </c>
      <c r="E1" t="s">
        <v>28</v>
      </c>
      <c r="F1" t="s">
        <v>562</v>
      </c>
      <c r="G1" t="s">
        <v>563</v>
      </c>
      <c r="H1" t="s">
        <v>564</v>
      </c>
      <c r="I1" t="s">
        <v>565</v>
      </c>
      <c r="J1" t="s">
        <v>566</v>
      </c>
      <c r="K1" t="s">
        <v>567</v>
      </c>
      <c r="L1" t="s">
        <v>568</v>
      </c>
      <c r="M1" t="s">
        <v>569</v>
      </c>
      <c r="N1" t="s">
        <v>570</v>
      </c>
      <c r="O1" t="s">
        <v>571</v>
      </c>
      <c r="P1" t="s">
        <v>572</v>
      </c>
      <c r="Q1" t="s">
        <v>573</v>
      </c>
      <c r="R1" t="s">
        <v>574</v>
      </c>
      <c r="S1" t="s">
        <v>575</v>
      </c>
      <c r="T1" t="s">
        <v>576</v>
      </c>
      <c r="U1" t="s">
        <v>577</v>
      </c>
      <c r="V1" t="s">
        <v>578</v>
      </c>
      <c r="W1" t="s">
        <v>579</v>
      </c>
      <c r="X1" t="s">
        <v>580</v>
      </c>
      <c r="Y1" t="s">
        <v>581</v>
      </c>
      <c r="Z1" t="s">
        <v>582</v>
      </c>
      <c r="AA1" t="s">
        <v>583</v>
      </c>
      <c r="AB1" t="s">
        <v>584</v>
      </c>
      <c r="AC1" t="s">
        <v>585</v>
      </c>
      <c r="AD1" t="s">
        <v>586</v>
      </c>
      <c r="AE1" t="s">
        <v>587</v>
      </c>
      <c r="AF1" t="s">
        <v>588</v>
      </c>
      <c r="AG1" t="s">
        <v>589</v>
      </c>
      <c r="AH1" t="s">
        <v>590</v>
      </c>
      <c r="AI1" t="s">
        <v>591</v>
      </c>
      <c r="AJ1" t="s">
        <v>592</v>
      </c>
      <c r="AK1" t="s">
        <v>593</v>
      </c>
      <c r="AL1" t="s">
        <v>594</v>
      </c>
      <c r="AM1" t="s">
        <v>595</v>
      </c>
      <c r="AN1" t="s">
        <v>596</v>
      </c>
      <c r="AO1" t="s">
        <v>597</v>
      </c>
      <c r="AP1" t="s">
        <v>598</v>
      </c>
      <c r="AQ1" t="s">
        <v>599</v>
      </c>
      <c r="AR1" t="s">
        <v>600</v>
      </c>
      <c r="AS1" t="s">
        <v>601</v>
      </c>
      <c r="AT1" t="s">
        <v>602</v>
      </c>
      <c r="AU1" t="s">
        <v>603</v>
      </c>
      <c r="AV1" t="s">
        <v>604</v>
      </c>
      <c r="AW1" t="s">
        <v>606</v>
      </c>
      <c r="AX1" t="s">
        <v>607</v>
      </c>
      <c r="AY1" t="s">
        <v>608</v>
      </c>
      <c r="AZ1" t="s">
        <v>609</v>
      </c>
      <c r="BA1" t="s">
        <v>610</v>
      </c>
      <c r="BB1" t="s">
        <v>611</v>
      </c>
      <c r="BC1" t="s">
        <v>612</v>
      </c>
      <c r="BD1" t="s">
        <v>613</v>
      </c>
      <c r="BE1" t="s">
        <v>614</v>
      </c>
      <c r="BF1" t="s">
        <v>615</v>
      </c>
      <c r="BG1" t="s">
        <v>616</v>
      </c>
      <c r="BH1" t="s">
        <v>617</v>
      </c>
      <c r="BI1" t="s">
        <v>618</v>
      </c>
      <c r="BJ1" t="s">
        <v>619</v>
      </c>
      <c r="BK1" t="s">
        <v>620</v>
      </c>
      <c r="BL1" t="s">
        <v>621</v>
      </c>
      <c r="BM1" t="s">
        <v>622</v>
      </c>
      <c r="BN1" t="s">
        <v>623</v>
      </c>
      <c r="BO1" t="s">
        <v>624</v>
      </c>
      <c r="BP1" t="s">
        <v>625</v>
      </c>
      <c r="BQ1" t="s">
        <v>626</v>
      </c>
      <c r="BR1" t="s">
        <v>627</v>
      </c>
      <c r="BS1" t="s">
        <v>628</v>
      </c>
      <c r="BT1" t="s">
        <v>629</v>
      </c>
      <c r="BU1" t="s">
        <v>630</v>
      </c>
      <c r="BV1" t="s">
        <v>631</v>
      </c>
      <c r="BW1" t="s">
        <v>632</v>
      </c>
      <c r="BX1" t="s">
        <v>633</v>
      </c>
      <c r="BY1" t="s">
        <v>634</v>
      </c>
      <c r="BZ1" t="s">
        <v>635</v>
      </c>
      <c r="CA1" t="s">
        <v>636</v>
      </c>
      <c r="CB1" t="s">
        <v>637</v>
      </c>
      <c r="CC1" t="s">
        <v>638</v>
      </c>
      <c r="CD1" t="s">
        <v>639</v>
      </c>
      <c r="CE1" t="s">
        <v>640</v>
      </c>
      <c r="CF1" t="s">
        <v>641</v>
      </c>
      <c r="CG1" t="s">
        <v>642</v>
      </c>
      <c r="CH1" t="s">
        <v>643</v>
      </c>
      <c r="CI1" t="s">
        <v>644</v>
      </c>
      <c r="CJ1" t="s">
        <v>645</v>
      </c>
      <c r="CK1" t="s">
        <v>646</v>
      </c>
      <c r="CL1" t="s">
        <v>647</v>
      </c>
      <c r="CM1" t="s">
        <v>648</v>
      </c>
      <c r="CN1" t="s">
        <v>649</v>
      </c>
      <c r="CO1" t="s">
        <v>651</v>
      </c>
      <c r="CP1" t="s">
        <v>652</v>
      </c>
      <c r="CQ1" t="s">
        <v>653</v>
      </c>
      <c r="CR1" t="s">
        <v>654</v>
      </c>
      <c r="CS1" t="s">
        <v>655</v>
      </c>
      <c r="CT1" t="s">
        <v>656</v>
      </c>
      <c r="CU1" t="s">
        <v>657</v>
      </c>
      <c r="CV1" t="s">
        <v>658</v>
      </c>
      <c r="CW1" t="s">
        <v>659</v>
      </c>
      <c r="CX1" t="s">
        <v>660</v>
      </c>
      <c r="CY1" t="s">
        <v>661</v>
      </c>
      <c r="CZ1" t="s">
        <v>662</v>
      </c>
      <c r="DA1" t="s">
        <v>663</v>
      </c>
      <c r="DB1" t="s">
        <v>664</v>
      </c>
      <c r="DC1" t="s">
        <v>665</v>
      </c>
      <c r="DD1" t="s">
        <v>666</v>
      </c>
      <c r="DE1" t="s">
        <v>667</v>
      </c>
      <c r="DF1" t="s">
        <v>668</v>
      </c>
      <c r="DG1" t="s">
        <v>669</v>
      </c>
      <c r="DH1" t="s">
        <v>670</v>
      </c>
      <c r="DI1" t="s">
        <v>671</v>
      </c>
      <c r="DJ1" t="s">
        <v>672</v>
      </c>
      <c r="DK1" t="s">
        <v>673</v>
      </c>
      <c r="DL1" t="s">
        <v>674</v>
      </c>
      <c r="DM1" t="s">
        <v>675</v>
      </c>
      <c r="DN1" t="s">
        <v>676</v>
      </c>
      <c r="DO1" t="s">
        <v>677</v>
      </c>
      <c r="DP1" t="s">
        <v>678</v>
      </c>
      <c r="DQ1" t="s">
        <v>679</v>
      </c>
      <c r="DR1" t="s">
        <v>680</v>
      </c>
      <c r="DS1" t="s">
        <v>650</v>
      </c>
      <c r="DT1" t="s">
        <v>681</v>
      </c>
      <c r="DU1" t="s">
        <v>682</v>
      </c>
      <c r="DV1" t="s">
        <v>804</v>
      </c>
      <c r="DW1" t="s">
        <v>805</v>
      </c>
      <c r="DX1" t="s">
        <v>806</v>
      </c>
      <c r="DY1" t="s">
        <v>807</v>
      </c>
      <c r="DZ1" t="s">
        <v>30</v>
      </c>
    </row>
    <row r="2" spans="1:130" x14ac:dyDescent="0.25">
      <c r="A2" s="145">
        <f>Instrumento!M5</f>
        <v>0</v>
      </c>
      <c r="B2" s="19" t="str">
        <f>PROPER(Instrumento!E5)</f>
        <v/>
      </c>
      <c r="C2" s="144">
        <f>Instrumento!M5</f>
        <v>0</v>
      </c>
      <c r="D2" s="19">
        <f>Instrumento!E7</f>
        <v>0</v>
      </c>
      <c r="E2" s="19" t="str">
        <f>PROPER(Instrumento!M7)</f>
        <v/>
      </c>
      <c r="F2" s="19">
        <f>Instrumento!G13</f>
        <v>0</v>
      </c>
      <c r="G2" s="19">
        <f>Instrumento!G15</f>
        <v>0</v>
      </c>
      <c r="H2" s="19">
        <f>Instrumento!G17</f>
        <v>0</v>
      </c>
      <c r="I2" s="19">
        <f>Instrumento!M13</f>
        <v>0</v>
      </c>
      <c r="J2" s="19">
        <f>Instrumento!M15</f>
        <v>0</v>
      </c>
      <c r="K2" s="19">
        <f>Instrumento!M17</f>
        <v>0</v>
      </c>
      <c r="L2" s="19">
        <f>Instrumento!G21</f>
        <v>0</v>
      </c>
      <c r="M2" s="19">
        <f>Instrumento!G23</f>
        <v>0</v>
      </c>
      <c r="N2" s="19">
        <f>Instrumento!G25</f>
        <v>0</v>
      </c>
      <c r="O2" s="87">
        <f>Instrumento!I23</f>
        <v>0</v>
      </c>
      <c r="P2" s="19">
        <f>Instrumento!F37</f>
        <v>0</v>
      </c>
      <c r="Q2" s="19">
        <f>Instrumento!I37</f>
        <v>0</v>
      </c>
      <c r="R2" s="19">
        <f>Instrumento!M37</f>
        <v>0</v>
      </c>
      <c r="S2">
        <f>Instrumento!F38</f>
        <v>0</v>
      </c>
      <c r="T2">
        <f>Instrumento!I38</f>
        <v>0</v>
      </c>
      <c r="U2">
        <f>Instrumento!M38</f>
        <v>0</v>
      </c>
      <c r="V2">
        <f>Instrumento!F39</f>
        <v>0</v>
      </c>
      <c r="W2">
        <f>Instrumento!I39</f>
        <v>0</v>
      </c>
      <c r="X2">
        <f>Instrumento!M39</f>
        <v>0</v>
      </c>
      <c r="Y2">
        <f>Instrumento!F40</f>
        <v>0</v>
      </c>
      <c r="Z2">
        <f>Instrumento!I40</f>
        <v>0</v>
      </c>
      <c r="AA2">
        <f>Instrumento!M40</f>
        <v>0</v>
      </c>
      <c r="AB2">
        <f>Instrumento!F41</f>
        <v>0</v>
      </c>
      <c r="AC2">
        <f>Instrumento!I41</f>
        <v>0</v>
      </c>
      <c r="AD2">
        <f>Instrumento!M41</f>
        <v>0</v>
      </c>
      <c r="AE2">
        <f>Instrumento!F42</f>
        <v>0</v>
      </c>
      <c r="AF2">
        <f>Instrumento!I42</f>
        <v>0</v>
      </c>
      <c r="AG2">
        <f>Instrumento!M42</f>
        <v>0</v>
      </c>
      <c r="AH2">
        <f>Instrumento!F43</f>
        <v>0</v>
      </c>
      <c r="AI2">
        <f>Instrumento!I43</f>
        <v>0</v>
      </c>
      <c r="AJ2">
        <f>Instrumento!M43</f>
        <v>0</v>
      </c>
      <c r="AK2">
        <f>Instrumento!F44</f>
        <v>0</v>
      </c>
      <c r="AL2">
        <f>Instrumento!I44</f>
        <v>0</v>
      </c>
      <c r="AM2">
        <f>Instrumento!M44</f>
        <v>0</v>
      </c>
      <c r="AN2">
        <f>Instrumento!F45</f>
        <v>0</v>
      </c>
      <c r="AO2">
        <f>Instrumento!I45</f>
        <v>0</v>
      </c>
      <c r="AP2">
        <f>Instrumento!M45</f>
        <v>0</v>
      </c>
      <c r="AQ2">
        <f>Instrumento!F46</f>
        <v>0</v>
      </c>
      <c r="AR2">
        <f>Instrumento!I46</f>
        <v>0</v>
      </c>
      <c r="AS2">
        <f>Instrumento!M46</f>
        <v>0</v>
      </c>
      <c r="AT2">
        <f>Instrumento!F47</f>
        <v>0</v>
      </c>
      <c r="AU2">
        <f>Instrumento!I47</f>
        <v>0</v>
      </c>
      <c r="AV2">
        <f>Instrumento!M47</f>
        <v>0</v>
      </c>
      <c r="AW2">
        <f>Instrumento!E69</f>
        <v>0</v>
      </c>
      <c r="AX2">
        <f>Instrumento!H69</f>
        <v>0</v>
      </c>
      <c r="AY2" t="str">
        <f>Instrumento!J69</f>
        <v>Actualizar de acuerdo con la necesidad</v>
      </c>
      <c r="AZ2">
        <f>Instrumento!L69</f>
        <v>0</v>
      </c>
      <c r="BA2">
        <f>Instrumento!E70</f>
        <v>0</v>
      </c>
      <c r="BB2">
        <f>Instrumento!H70</f>
        <v>0</v>
      </c>
      <c r="BC2" t="str">
        <f>Instrumento!J70</f>
        <v>Actualizar de acuerdo con la necesidad</v>
      </c>
      <c r="BD2">
        <f>Instrumento!L70</f>
        <v>0</v>
      </c>
      <c r="BE2">
        <f>Instrumento!E71</f>
        <v>0</v>
      </c>
      <c r="BF2">
        <f>Instrumento!H71</f>
        <v>0</v>
      </c>
      <c r="BG2" t="str">
        <f>Instrumento!J71</f>
        <v>Actualizar de acuerdo con la necesidad</v>
      </c>
      <c r="BH2">
        <f>Instrumento!L71</f>
        <v>0</v>
      </c>
      <c r="BI2">
        <f>Instrumento!E72</f>
        <v>0</v>
      </c>
      <c r="BJ2">
        <f>Instrumento!H72</f>
        <v>0</v>
      </c>
      <c r="BK2" t="str">
        <f>Instrumento!J72</f>
        <v>Actualizar de acuerdo con la necesidad</v>
      </c>
      <c r="BL2">
        <f>Instrumento!L72</f>
        <v>0</v>
      </c>
      <c r="BM2">
        <f>Instrumento!E73</f>
        <v>0</v>
      </c>
      <c r="BN2">
        <f>Instrumento!H73</f>
        <v>0</v>
      </c>
      <c r="BO2" t="str">
        <f>Instrumento!J73</f>
        <v>Actualizar de acuerdo con la necesidad</v>
      </c>
      <c r="BP2">
        <f>Instrumento!L73</f>
        <v>0</v>
      </c>
      <c r="BQ2">
        <f>Instrumento!E74</f>
        <v>0</v>
      </c>
      <c r="BR2">
        <f>Instrumento!H74</f>
        <v>0</v>
      </c>
      <c r="BS2" t="str">
        <f>Instrumento!J74</f>
        <v>Actualizar de acuerdo con la necesidad</v>
      </c>
      <c r="BT2">
        <f>Instrumento!L74</f>
        <v>0</v>
      </c>
      <c r="BU2">
        <f>Instrumento!E75</f>
        <v>0</v>
      </c>
      <c r="BV2">
        <f>Instrumento!H75</f>
        <v>0</v>
      </c>
      <c r="BW2" t="str">
        <f>Instrumento!J75</f>
        <v>Actualizar de acuerdo con la necesidad</v>
      </c>
      <c r="BX2">
        <f>Instrumento!L75</f>
        <v>0</v>
      </c>
      <c r="BY2">
        <f>Instrumento!E76</f>
        <v>0</v>
      </c>
      <c r="BZ2">
        <f>Instrumento!H76</f>
        <v>0</v>
      </c>
      <c r="CA2" t="str">
        <f>Instrumento!J76</f>
        <v>Actualizar de acuerdo con la necesidad</v>
      </c>
      <c r="CB2">
        <f>Instrumento!L76</f>
        <v>0</v>
      </c>
      <c r="CC2">
        <f>Instrumento!E77</f>
        <v>0</v>
      </c>
      <c r="CD2">
        <f>Instrumento!H77</f>
        <v>0</v>
      </c>
      <c r="CE2" t="str">
        <f>Instrumento!J77</f>
        <v>Actualizar de acuerdo con la necesidad</v>
      </c>
      <c r="CF2">
        <f>Instrumento!L77</f>
        <v>0</v>
      </c>
      <c r="CG2">
        <f>Instrumento!E78</f>
        <v>0</v>
      </c>
      <c r="CH2">
        <f>Instrumento!H78</f>
        <v>0</v>
      </c>
      <c r="CI2" t="str">
        <f>Instrumento!J78</f>
        <v>Actualizar de acuerdo con la necesidad</v>
      </c>
      <c r="CJ2">
        <f>Instrumento!L78</f>
        <v>0</v>
      </c>
      <c r="CK2">
        <f>Instrumento!E79</f>
        <v>0</v>
      </c>
      <c r="CL2">
        <f>Instrumento!H79</f>
        <v>0</v>
      </c>
      <c r="CM2" t="str">
        <f>Instrumento!J79</f>
        <v>Actualizar de acuerdo con la necesidad</v>
      </c>
      <c r="CN2">
        <f>Instrumento!L79</f>
        <v>0</v>
      </c>
      <c r="CO2">
        <f>Instrumento!R91</f>
        <v>18</v>
      </c>
      <c r="CP2">
        <f>Instrumento!N91</f>
        <v>0</v>
      </c>
      <c r="CQ2">
        <f>Instrumento!O91</f>
        <v>0</v>
      </c>
      <c r="CR2">
        <f>Instrumento!R92</f>
        <v>18</v>
      </c>
      <c r="CS2">
        <f>Instrumento!N92</f>
        <v>0</v>
      </c>
      <c r="CT2">
        <f>Instrumento!O92</f>
        <v>0</v>
      </c>
      <c r="CU2">
        <f>Instrumento!R93</f>
        <v>18</v>
      </c>
      <c r="CV2">
        <f>Instrumento!N93</f>
        <v>0</v>
      </c>
      <c r="CW2">
        <f>Instrumento!O93</f>
        <v>0</v>
      </c>
      <c r="CX2">
        <f>Instrumento!R94</f>
        <v>18</v>
      </c>
      <c r="CY2">
        <f>Instrumento!N94</f>
        <v>0</v>
      </c>
      <c r="CZ2">
        <f>Instrumento!O94</f>
        <v>0</v>
      </c>
      <c r="DA2">
        <f>Instrumento!R95</f>
        <v>18</v>
      </c>
      <c r="DB2">
        <f>Instrumento!N95</f>
        <v>0</v>
      </c>
      <c r="DC2">
        <f>Instrumento!O95</f>
        <v>0</v>
      </c>
      <c r="DD2">
        <f>Instrumento!R96</f>
        <v>18</v>
      </c>
      <c r="DE2">
        <f>Instrumento!N96</f>
        <v>0</v>
      </c>
      <c r="DF2">
        <f>Instrumento!O96</f>
        <v>0</v>
      </c>
      <c r="DG2">
        <f>Instrumento!R97</f>
        <v>18</v>
      </c>
      <c r="DH2">
        <f>Instrumento!N97</f>
        <v>0</v>
      </c>
      <c r="DI2">
        <f>Instrumento!O97</f>
        <v>0</v>
      </c>
      <c r="DJ2">
        <f>Instrumento!R98</f>
        <v>18</v>
      </c>
      <c r="DK2">
        <f>Instrumento!N98</f>
        <v>0</v>
      </c>
      <c r="DL2">
        <f>Instrumento!O98</f>
        <v>0</v>
      </c>
      <c r="DM2">
        <f>Instrumento!R99</f>
        <v>18</v>
      </c>
      <c r="DN2">
        <f>Instrumento!N99</f>
        <v>0</v>
      </c>
      <c r="DO2">
        <f>Instrumento!O99</f>
        <v>0</v>
      </c>
      <c r="DP2">
        <f>Instrumento!R100</f>
        <v>18</v>
      </c>
      <c r="DQ2">
        <f>Instrumento!N100</f>
        <v>0</v>
      </c>
      <c r="DR2">
        <f>Instrumento!O100</f>
        <v>0</v>
      </c>
      <c r="DS2">
        <f>Instrumento!R101</f>
        <v>18</v>
      </c>
      <c r="DT2">
        <f>Instrumento!N101</f>
        <v>0</v>
      </c>
      <c r="DU2">
        <f>Instrumento!O101</f>
        <v>0</v>
      </c>
      <c r="DV2">
        <f>Resultados!C38</f>
        <v>0</v>
      </c>
      <c r="DW2">
        <f>Resultados!C39</f>
        <v>0</v>
      </c>
      <c r="DX2">
        <f>Resultados!C40</f>
        <v>0</v>
      </c>
      <c r="DY2">
        <f>Resultados!C41</f>
        <v>0</v>
      </c>
      <c r="DZ2">
        <f>Instrumento!E9</f>
        <v>0</v>
      </c>
    </row>
  </sheetData>
  <sheetProtection algorithmName="SHA-512" hashValue="it0srQ4TuL8DMtZ9vO7BTO0RB8KAG6prSBKMRDAWs13Yahxi5yn50MaDmYBn0y2YSKkz6ebrm+N3JfDBkfoSIw==" saltValue="IPOOjThTYkAP9ZdAoNUakg==" spinCount="100000" sheet="1" objects="1" scenarios="1"/>
  <phoneticPr fontId="5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9"/>
  <sheetViews>
    <sheetView workbookViewId="0"/>
  </sheetViews>
  <sheetFormatPr baseColWidth="10" defaultRowHeight="15" x14ac:dyDescent="0.25"/>
  <sheetData>
    <row r="1" spans="1:2" x14ac:dyDescent="0.25">
      <c r="A1" t="s">
        <v>605</v>
      </c>
      <c r="B1" t="s">
        <v>683</v>
      </c>
    </row>
    <row r="2" spans="1:2" x14ac:dyDescent="0.25">
      <c r="A2" t="s">
        <v>22</v>
      </c>
      <c r="B2" t="s">
        <v>684</v>
      </c>
    </row>
    <row r="3" spans="1:2" x14ac:dyDescent="0.25">
      <c r="A3" t="s">
        <v>24</v>
      </c>
      <c r="B3" t="s">
        <v>685</v>
      </c>
    </row>
    <row r="4" spans="1:2" x14ac:dyDescent="0.25">
      <c r="A4" t="s">
        <v>26</v>
      </c>
      <c r="B4" t="s">
        <v>686</v>
      </c>
    </row>
    <row r="5" spans="1:2" x14ac:dyDescent="0.25">
      <c r="A5" t="s">
        <v>28</v>
      </c>
      <c r="B5" t="s">
        <v>687</v>
      </c>
    </row>
    <row r="6" spans="1:2" x14ac:dyDescent="0.25">
      <c r="A6" t="s">
        <v>562</v>
      </c>
      <c r="B6" t="s">
        <v>688</v>
      </c>
    </row>
    <row r="7" spans="1:2" x14ac:dyDescent="0.25">
      <c r="A7" t="s">
        <v>563</v>
      </c>
      <c r="B7" t="s">
        <v>689</v>
      </c>
    </row>
    <row r="8" spans="1:2" x14ac:dyDescent="0.25">
      <c r="A8" t="s">
        <v>564</v>
      </c>
      <c r="B8" t="s">
        <v>690</v>
      </c>
    </row>
    <row r="9" spans="1:2" x14ac:dyDescent="0.25">
      <c r="A9" t="s">
        <v>565</v>
      </c>
      <c r="B9" t="s">
        <v>691</v>
      </c>
    </row>
    <row r="10" spans="1:2" x14ac:dyDescent="0.25">
      <c r="A10" t="s">
        <v>566</v>
      </c>
      <c r="B10" t="s">
        <v>692</v>
      </c>
    </row>
    <row r="11" spans="1:2" x14ac:dyDescent="0.25">
      <c r="A11" t="s">
        <v>567</v>
      </c>
      <c r="B11" t="s">
        <v>693</v>
      </c>
    </row>
    <row r="12" spans="1:2" x14ac:dyDescent="0.25">
      <c r="A12" t="s">
        <v>568</v>
      </c>
      <c r="B12" t="s">
        <v>369</v>
      </c>
    </row>
    <row r="13" spans="1:2" x14ac:dyDescent="0.25">
      <c r="A13" t="s">
        <v>569</v>
      </c>
      <c r="B13" t="s">
        <v>371</v>
      </c>
    </row>
    <row r="14" spans="1:2" x14ac:dyDescent="0.25">
      <c r="A14" t="s">
        <v>570</v>
      </c>
      <c r="B14" t="s">
        <v>370</v>
      </c>
    </row>
    <row r="15" spans="1:2" x14ac:dyDescent="0.25">
      <c r="A15" t="s">
        <v>571</v>
      </c>
      <c r="B15" t="s">
        <v>412</v>
      </c>
    </row>
    <row r="16" spans="1:2" x14ac:dyDescent="0.25">
      <c r="A16" t="s">
        <v>572</v>
      </c>
      <c r="B16" t="s">
        <v>694</v>
      </c>
    </row>
    <row r="17" spans="1:2" x14ac:dyDescent="0.25">
      <c r="A17" t="s">
        <v>573</v>
      </c>
      <c r="B17" t="s">
        <v>698</v>
      </c>
    </row>
    <row r="18" spans="1:2" x14ac:dyDescent="0.25">
      <c r="A18" t="s">
        <v>574</v>
      </c>
      <c r="B18" t="s">
        <v>699</v>
      </c>
    </row>
    <row r="19" spans="1:2" x14ac:dyDescent="0.25">
      <c r="A19" t="s">
        <v>575</v>
      </c>
      <c r="B19" t="s">
        <v>695</v>
      </c>
    </row>
    <row r="20" spans="1:2" x14ac:dyDescent="0.25">
      <c r="A20" t="s">
        <v>576</v>
      </c>
      <c r="B20" t="s">
        <v>700</v>
      </c>
    </row>
    <row r="21" spans="1:2" x14ac:dyDescent="0.25">
      <c r="A21" t="s">
        <v>577</v>
      </c>
      <c r="B21" t="s">
        <v>701</v>
      </c>
    </row>
    <row r="22" spans="1:2" x14ac:dyDescent="0.25">
      <c r="A22" t="s">
        <v>578</v>
      </c>
      <c r="B22" t="s">
        <v>696</v>
      </c>
    </row>
    <row r="23" spans="1:2" x14ac:dyDescent="0.25">
      <c r="A23" t="s">
        <v>579</v>
      </c>
      <c r="B23" t="s">
        <v>702</v>
      </c>
    </row>
    <row r="24" spans="1:2" x14ac:dyDescent="0.25">
      <c r="A24" t="s">
        <v>580</v>
      </c>
      <c r="B24" t="s">
        <v>703</v>
      </c>
    </row>
    <row r="25" spans="1:2" x14ac:dyDescent="0.25">
      <c r="A25" t="s">
        <v>581</v>
      </c>
      <c r="B25" t="s">
        <v>697</v>
      </c>
    </row>
    <row r="26" spans="1:2" x14ac:dyDescent="0.25">
      <c r="A26" t="s">
        <v>582</v>
      </c>
      <c r="B26" t="s">
        <v>704</v>
      </c>
    </row>
    <row r="27" spans="1:2" x14ac:dyDescent="0.25">
      <c r="A27" t="s">
        <v>583</v>
      </c>
      <c r="B27" t="s">
        <v>705</v>
      </c>
    </row>
    <row r="28" spans="1:2" x14ac:dyDescent="0.25">
      <c r="A28" t="s">
        <v>584</v>
      </c>
      <c r="B28" t="s">
        <v>706</v>
      </c>
    </row>
    <row r="29" spans="1:2" x14ac:dyDescent="0.25">
      <c r="A29" t="s">
        <v>585</v>
      </c>
      <c r="B29" t="s">
        <v>707</v>
      </c>
    </row>
    <row r="30" spans="1:2" x14ac:dyDescent="0.25">
      <c r="A30" t="s">
        <v>586</v>
      </c>
      <c r="B30" t="s">
        <v>708</v>
      </c>
    </row>
    <row r="31" spans="1:2" x14ac:dyDescent="0.25">
      <c r="A31" t="s">
        <v>587</v>
      </c>
      <c r="B31" t="s">
        <v>709</v>
      </c>
    </row>
    <row r="32" spans="1:2" x14ac:dyDescent="0.25">
      <c r="A32" t="s">
        <v>588</v>
      </c>
      <c r="B32" t="s">
        <v>710</v>
      </c>
    </row>
    <row r="33" spans="1:2" x14ac:dyDescent="0.25">
      <c r="A33" t="s">
        <v>589</v>
      </c>
      <c r="B33" t="s">
        <v>711</v>
      </c>
    </row>
    <row r="34" spans="1:2" x14ac:dyDescent="0.25">
      <c r="A34" t="s">
        <v>590</v>
      </c>
      <c r="B34" t="s">
        <v>712</v>
      </c>
    </row>
    <row r="35" spans="1:2" x14ac:dyDescent="0.25">
      <c r="A35" t="s">
        <v>591</v>
      </c>
      <c r="B35" t="s">
        <v>713</v>
      </c>
    </row>
    <row r="36" spans="1:2" x14ac:dyDescent="0.25">
      <c r="A36" t="s">
        <v>592</v>
      </c>
      <c r="B36" t="s">
        <v>714</v>
      </c>
    </row>
    <row r="37" spans="1:2" x14ac:dyDescent="0.25">
      <c r="A37" t="s">
        <v>593</v>
      </c>
      <c r="B37" t="s">
        <v>715</v>
      </c>
    </row>
    <row r="38" spans="1:2" x14ac:dyDescent="0.25">
      <c r="A38" t="s">
        <v>594</v>
      </c>
      <c r="B38" t="s">
        <v>716</v>
      </c>
    </row>
    <row r="39" spans="1:2" x14ac:dyDescent="0.25">
      <c r="A39" t="s">
        <v>595</v>
      </c>
      <c r="B39" t="s">
        <v>717</v>
      </c>
    </row>
    <row r="40" spans="1:2" x14ac:dyDescent="0.25">
      <c r="A40" t="s">
        <v>596</v>
      </c>
      <c r="B40" t="s">
        <v>718</v>
      </c>
    </row>
    <row r="41" spans="1:2" x14ac:dyDescent="0.25">
      <c r="A41" t="s">
        <v>597</v>
      </c>
      <c r="B41" t="s">
        <v>719</v>
      </c>
    </row>
    <row r="42" spans="1:2" x14ac:dyDescent="0.25">
      <c r="A42" t="s">
        <v>598</v>
      </c>
      <c r="B42" t="s">
        <v>720</v>
      </c>
    </row>
    <row r="43" spans="1:2" x14ac:dyDescent="0.25">
      <c r="A43" t="s">
        <v>599</v>
      </c>
      <c r="B43" t="s">
        <v>721</v>
      </c>
    </row>
    <row r="44" spans="1:2" x14ac:dyDescent="0.25">
      <c r="A44" t="s">
        <v>600</v>
      </c>
      <c r="B44" t="s">
        <v>722</v>
      </c>
    </row>
    <row r="45" spans="1:2" x14ac:dyDescent="0.25">
      <c r="A45" t="s">
        <v>601</v>
      </c>
      <c r="B45" t="s">
        <v>723</v>
      </c>
    </row>
    <row r="46" spans="1:2" x14ac:dyDescent="0.25">
      <c r="A46" t="s">
        <v>602</v>
      </c>
      <c r="B46" t="s">
        <v>724</v>
      </c>
    </row>
    <row r="47" spans="1:2" x14ac:dyDescent="0.25">
      <c r="A47" t="s">
        <v>603</v>
      </c>
      <c r="B47" t="s">
        <v>725</v>
      </c>
    </row>
    <row r="48" spans="1:2" x14ac:dyDescent="0.25">
      <c r="A48" t="s">
        <v>604</v>
      </c>
      <c r="B48" t="s">
        <v>726</v>
      </c>
    </row>
    <row r="49" spans="1:2" x14ac:dyDescent="0.25">
      <c r="A49" t="s">
        <v>606</v>
      </c>
      <c r="B49" t="s">
        <v>727</v>
      </c>
    </row>
    <row r="50" spans="1:2" x14ac:dyDescent="0.25">
      <c r="A50" t="s">
        <v>607</v>
      </c>
      <c r="B50" t="s">
        <v>732</v>
      </c>
    </row>
    <row r="51" spans="1:2" x14ac:dyDescent="0.25">
      <c r="A51" t="s">
        <v>608</v>
      </c>
      <c r="B51" t="s">
        <v>733</v>
      </c>
    </row>
    <row r="52" spans="1:2" x14ac:dyDescent="0.25">
      <c r="A52" t="s">
        <v>609</v>
      </c>
      <c r="B52" t="s">
        <v>734</v>
      </c>
    </row>
    <row r="53" spans="1:2" x14ac:dyDescent="0.25">
      <c r="A53" t="s">
        <v>610</v>
      </c>
      <c r="B53" t="s">
        <v>728</v>
      </c>
    </row>
    <row r="54" spans="1:2" x14ac:dyDescent="0.25">
      <c r="A54" t="s">
        <v>611</v>
      </c>
      <c r="B54" t="s">
        <v>735</v>
      </c>
    </row>
    <row r="55" spans="1:2" x14ac:dyDescent="0.25">
      <c r="A55" t="s">
        <v>612</v>
      </c>
      <c r="B55" t="s">
        <v>736</v>
      </c>
    </row>
    <row r="56" spans="1:2" x14ac:dyDescent="0.25">
      <c r="A56" t="s">
        <v>613</v>
      </c>
      <c r="B56" t="s">
        <v>737</v>
      </c>
    </row>
    <row r="57" spans="1:2" x14ac:dyDescent="0.25">
      <c r="A57" t="s">
        <v>614</v>
      </c>
      <c r="B57" t="s">
        <v>729</v>
      </c>
    </row>
    <row r="58" spans="1:2" x14ac:dyDescent="0.25">
      <c r="A58" t="s">
        <v>615</v>
      </c>
      <c r="B58" t="s">
        <v>738</v>
      </c>
    </row>
    <row r="59" spans="1:2" x14ac:dyDescent="0.25">
      <c r="A59" t="s">
        <v>616</v>
      </c>
      <c r="B59" t="s">
        <v>739</v>
      </c>
    </row>
    <row r="60" spans="1:2" x14ac:dyDescent="0.25">
      <c r="A60" t="s">
        <v>617</v>
      </c>
      <c r="B60" t="s">
        <v>740</v>
      </c>
    </row>
    <row r="61" spans="1:2" x14ac:dyDescent="0.25">
      <c r="A61" t="s">
        <v>618</v>
      </c>
      <c r="B61" t="s">
        <v>730</v>
      </c>
    </row>
    <row r="62" spans="1:2" x14ac:dyDescent="0.25">
      <c r="A62" t="s">
        <v>619</v>
      </c>
      <c r="B62" t="s">
        <v>741</v>
      </c>
    </row>
    <row r="63" spans="1:2" x14ac:dyDescent="0.25">
      <c r="A63" t="s">
        <v>620</v>
      </c>
      <c r="B63" t="s">
        <v>742</v>
      </c>
    </row>
    <row r="64" spans="1:2" x14ac:dyDescent="0.25">
      <c r="A64" t="s">
        <v>621</v>
      </c>
      <c r="B64" t="s">
        <v>743</v>
      </c>
    </row>
    <row r="65" spans="1:2" x14ac:dyDescent="0.25">
      <c r="A65" t="s">
        <v>622</v>
      </c>
      <c r="B65" t="s">
        <v>731</v>
      </c>
    </row>
    <row r="66" spans="1:2" x14ac:dyDescent="0.25">
      <c r="A66" t="s">
        <v>623</v>
      </c>
      <c r="B66" t="s">
        <v>744</v>
      </c>
    </row>
    <row r="67" spans="1:2" x14ac:dyDescent="0.25">
      <c r="A67" t="s">
        <v>624</v>
      </c>
      <c r="B67" t="s">
        <v>745</v>
      </c>
    </row>
    <row r="68" spans="1:2" x14ac:dyDescent="0.25">
      <c r="A68" t="s">
        <v>625</v>
      </c>
      <c r="B68" t="s">
        <v>746</v>
      </c>
    </row>
    <row r="69" spans="1:2" x14ac:dyDescent="0.25">
      <c r="A69" t="s">
        <v>626</v>
      </c>
      <c r="B69" t="s">
        <v>747</v>
      </c>
    </row>
    <row r="70" spans="1:2" x14ac:dyDescent="0.25">
      <c r="A70" t="s">
        <v>627</v>
      </c>
      <c r="B70" t="s">
        <v>748</v>
      </c>
    </row>
    <row r="71" spans="1:2" x14ac:dyDescent="0.25">
      <c r="A71" t="s">
        <v>628</v>
      </c>
      <c r="B71" t="s">
        <v>749</v>
      </c>
    </row>
    <row r="72" spans="1:2" x14ac:dyDescent="0.25">
      <c r="A72" t="s">
        <v>629</v>
      </c>
      <c r="B72" t="s">
        <v>750</v>
      </c>
    </row>
    <row r="73" spans="1:2" x14ac:dyDescent="0.25">
      <c r="A73" t="s">
        <v>630</v>
      </c>
      <c r="B73" t="s">
        <v>751</v>
      </c>
    </row>
    <row r="74" spans="1:2" x14ac:dyDescent="0.25">
      <c r="A74" t="s">
        <v>631</v>
      </c>
      <c r="B74" t="s">
        <v>752</v>
      </c>
    </row>
    <row r="75" spans="1:2" x14ac:dyDescent="0.25">
      <c r="A75" t="s">
        <v>632</v>
      </c>
      <c r="B75" t="s">
        <v>753</v>
      </c>
    </row>
    <row r="76" spans="1:2" x14ac:dyDescent="0.25">
      <c r="A76" t="s">
        <v>633</v>
      </c>
      <c r="B76" t="s">
        <v>754</v>
      </c>
    </row>
    <row r="77" spans="1:2" x14ac:dyDescent="0.25">
      <c r="A77" t="s">
        <v>634</v>
      </c>
      <c r="B77" t="s">
        <v>755</v>
      </c>
    </row>
    <row r="78" spans="1:2" x14ac:dyDescent="0.25">
      <c r="A78" t="s">
        <v>635</v>
      </c>
      <c r="B78" t="s">
        <v>756</v>
      </c>
    </row>
    <row r="79" spans="1:2" x14ac:dyDescent="0.25">
      <c r="A79" t="s">
        <v>636</v>
      </c>
      <c r="B79" t="s">
        <v>757</v>
      </c>
    </row>
    <row r="80" spans="1:2" x14ac:dyDescent="0.25">
      <c r="A80" t="s">
        <v>637</v>
      </c>
      <c r="B80" t="s">
        <v>758</v>
      </c>
    </row>
    <row r="81" spans="1:2" x14ac:dyDescent="0.25">
      <c r="A81" t="s">
        <v>638</v>
      </c>
      <c r="B81" t="s">
        <v>759</v>
      </c>
    </row>
    <row r="82" spans="1:2" x14ac:dyDescent="0.25">
      <c r="A82" t="s">
        <v>639</v>
      </c>
      <c r="B82" t="s">
        <v>760</v>
      </c>
    </row>
    <row r="83" spans="1:2" x14ac:dyDescent="0.25">
      <c r="A83" t="s">
        <v>640</v>
      </c>
      <c r="B83" t="s">
        <v>761</v>
      </c>
    </row>
    <row r="84" spans="1:2" x14ac:dyDescent="0.25">
      <c r="A84" t="s">
        <v>641</v>
      </c>
      <c r="B84" t="s">
        <v>762</v>
      </c>
    </row>
    <row r="85" spans="1:2" x14ac:dyDescent="0.25">
      <c r="A85" t="s">
        <v>642</v>
      </c>
      <c r="B85" t="s">
        <v>763</v>
      </c>
    </row>
    <row r="86" spans="1:2" x14ac:dyDescent="0.25">
      <c r="A86" t="s">
        <v>643</v>
      </c>
      <c r="B86" t="s">
        <v>764</v>
      </c>
    </row>
    <row r="87" spans="1:2" x14ac:dyDescent="0.25">
      <c r="A87" t="s">
        <v>644</v>
      </c>
      <c r="B87" t="s">
        <v>765</v>
      </c>
    </row>
    <row r="88" spans="1:2" x14ac:dyDescent="0.25">
      <c r="A88" t="s">
        <v>645</v>
      </c>
      <c r="B88" t="s">
        <v>766</v>
      </c>
    </row>
    <row r="89" spans="1:2" x14ac:dyDescent="0.25">
      <c r="A89" t="s">
        <v>646</v>
      </c>
      <c r="B89" t="s">
        <v>767</v>
      </c>
    </row>
    <row r="90" spans="1:2" x14ac:dyDescent="0.25">
      <c r="A90" t="s">
        <v>647</v>
      </c>
      <c r="B90" t="s">
        <v>768</v>
      </c>
    </row>
    <row r="91" spans="1:2" x14ac:dyDescent="0.25">
      <c r="A91" t="s">
        <v>648</v>
      </c>
      <c r="B91" t="s">
        <v>769</v>
      </c>
    </row>
    <row r="92" spans="1:2" x14ac:dyDescent="0.25">
      <c r="A92" t="s">
        <v>649</v>
      </c>
      <c r="B92" t="s">
        <v>770</v>
      </c>
    </row>
    <row r="93" spans="1:2" x14ac:dyDescent="0.25">
      <c r="A93" t="s">
        <v>651</v>
      </c>
      <c r="B93" t="s">
        <v>771</v>
      </c>
    </row>
    <row r="94" spans="1:2" x14ac:dyDescent="0.25">
      <c r="A94" t="s">
        <v>652</v>
      </c>
      <c r="B94" t="s">
        <v>776</v>
      </c>
    </row>
    <row r="95" spans="1:2" x14ac:dyDescent="0.25">
      <c r="A95" t="s">
        <v>653</v>
      </c>
      <c r="B95" t="s">
        <v>777</v>
      </c>
    </row>
    <row r="96" spans="1:2" x14ac:dyDescent="0.25">
      <c r="A96" t="s">
        <v>654</v>
      </c>
      <c r="B96" t="s">
        <v>772</v>
      </c>
    </row>
    <row r="97" spans="1:2" x14ac:dyDescent="0.25">
      <c r="A97" t="s">
        <v>655</v>
      </c>
      <c r="B97" t="s">
        <v>778</v>
      </c>
    </row>
    <row r="98" spans="1:2" x14ac:dyDescent="0.25">
      <c r="A98" t="s">
        <v>656</v>
      </c>
      <c r="B98" t="s">
        <v>779</v>
      </c>
    </row>
    <row r="99" spans="1:2" x14ac:dyDescent="0.25">
      <c r="A99" t="s">
        <v>657</v>
      </c>
      <c r="B99" t="s">
        <v>773</v>
      </c>
    </row>
    <row r="100" spans="1:2" x14ac:dyDescent="0.25">
      <c r="A100" t="s">
        <v>658</v>
      </c>
      <c r="B100" t="s">
        <v>780</v>
      </c>
    </row>
    <row r="101" spans="1:2" x14ac:dyDescent="0.25">
      <c r="A101" t="s">
        <v>659</v>
      </c>
      <c r="B101" t="s">
        <v>781</v>
      </c>
    </row>
    <row r="102" spans="1:2" x14ac:dyDescent="0.25">
      <c r="A102" t="s">
        <v>660</v>
      </c>
      <c r="B102" t="s">
        <v>774</v>
      </c>
    </row>
    <row r="103" spans="1:2" x14ac:dyDescent="0.25">
      <c r="A103" t="s">
        <v>661</v>
      </c>
      <c r="B103" t="s">
        <v>782</v>
      </c>
    </row>
    <row r="104" spans="1:2" x14ac:dyDescent="0.25">
      <c r="A104" t="s">
        <v>662</v>
      </c>
      <c r="B104" t="s">
        <v>783</v>
      </c>
    </row>
    <row r="105" spans="1:2" x14ac:dyDescent="0.25">
      <c r="A105" t="s">
        <v>663</v>
      </c>
      <c r="B105" t="s">
        <v>775</v>
      </c>
    </row>
    <row r="106" spans="1:2" x14ac:dyDescent="0.25">
      <c r="A106" t="s">
        <v>664</v>
      </c>
      <c r="B106" t="s">
        <v>784</v>
      </c>
    </row>
    <row r="107" spans="1:2" x14ac:dyDescent="0.25">
      <c r="A107" t="s">
        <v>665</v>
      </c>
      <c r="B107" t="s">
        <v>785</v>
      </c>
    </row>
    <row r="108" spans="1:2" x14ac:dyDescent="0.25">
      <c r="A108" t="s">
        <v>666</v>
      </c>
      <c r="B108" t="s">
        <v>786</v>
      </c>
    </row>
    <row r="109" spans="1:2" x14ac:dyDescent="0.25">
      <c r="A109" t="s">
        <v>667</v>
      </c>
      <c r="B109" t="s">
        <v>787</v>
      </c>
    </row>
    <row r="110" spans="1:2" x14ac:dyDescent="0.25">
      <c r="A110" t="s">
        <v>668</v>
      </c>
      <c r="B110" t="s">
        <v>788</v>
      </c>
    </row>
    <row r="111" spans="1:2" x14ac:dyDescent="0.25">
      <c r="A111" t="s">
        <v>669</v>
      </c>
      <c r="B111" t="s">
        <v>789</v>
      </c>
    </row>
    <row r="112" spans="1:2" x14ac:dyDescent="0.25">
      <c r="A112" t="s">
        <v>670</v>
      </c>
      <c r="B112" t="s">
        <v>790</v>
      </c>
    </row>
    <row r="113" spans="1:2" x14ac:dyDescent="0.25">
      <c r="A113" t="s">
        <v>671</v>
      </c>
      <c r="B113" t="s">
        <v>791</v>
      </c>
    </row>
    <row r="114" spans="1:2" x14ac:dyDescent="0.25">
      <c r="A114" t="s">
        <v>672</v>
      </c>
      <c r="B114" t="s">
        <v>792</v>
      </c>
    </row>
    <row r="115" spans="1:2" x14ac:dyDescent="0.25">
      <c r="A115" t="s">
        <v>673</v>
      </c>
      <c r="B115" t="s">
        <v>793</v>
      </c>
    </row>
    <row r="116" spans="1:2" x14ac:dyDescent="0.25">
      <c r="A116" t="s">
        <v>674</v>
      </c>
      <c r="B116" t="s">
        <v>794</v>
      </c>
    </row>
    <row r="117" spans="1:2" x14ac:dyDescent="0.25">
      <c r="A117" t="s">
        <v>675</v>
      </c>
      <c r="B117" t="s">
        <v>795</v>
      </c>
    </row>
    <row r="118" spans="1:2" x14ac:dyDescent="0.25">
      <c r="A118" t="s">
        <v>676</v>
      </c>
      <c r="B118" t="s">
        <v>796</v>
      </c>
    </row>
    <row r="119" spans="1:2" x14ac:dyDescent="0.25">
      <c r="A119" t="s">
        <v>677</v>
      </c>
      <c r="B119" t="s">
        <v>797</v>
      </c>
    </row>
    <row r="120" spans="1:2" x14ac:dyDescent="0.25">
      <c r="A120" t="s">
        <v>678</v>
      </c>
      <c r="B120" t="s">
        <v>798</v>
      </c>
    </row>
    <row r="121" spans="1:2" x14ac:dyDescent="0.25">
      <c r="A121" t="s">
        <v>679</v>
      </c>
      <c r="B121" t="s">
        <v>799</v>
      </c>
    </row>
    <row r="122" spans="1:2" x14ac:dyDescent="0.25">
      <c r="A122" t="s">
        <v>680</v>
      </c>
      <c r="B122" t="s">
        <v>800</v>
      </c>
    </row>
    <row r="123" spans="1:2" x14ac:dyDescent="0.25">
      <c r="A123" t="s">
        <v>650</v>
      </c>
      <c r="B123" t="s">
        <v>801</v>
      </c>
    </row>
    <row r="124" spans="1:2" x14ac:dyDescent="0.25">
      <c r="A124" t="s">
        <v>681</v>
      </c>
      <c r="B124" t="s">
        <v>802</v>
      </c>
    </row>
    <row r="125" spans="1:2" x14ac:dyDescent="0.25">
      <c r="A125" t="s">
        <v>682</v>
      </c>
      <c r="B125" t="s">
        <v>803</v>
      </c>
    </row>
    <row r="126" spans="1:2" x14ac:dyDescent="0.25">
      <c r="A126" t="s">
        <v>804</v>
      </c>
      <c r="B126" t="s">
        <v>808</v>
      </c>
    </row>
    <row r="127" spans="1:2" x14ac:dyDescent="0.25">
      <c r="A127" t="s">
        <v>805</v>
      </c>
      <c r="B127" t="s">
        <v>809</v>
      </c>
    </row>
    <row r="128" spans="1:2" x14ac:dyDescent="0.25">
      <c r="A128" t="s">
        <v>806</v>
      </c>
      <c r="B128" t="s">
        <v>810</v>
      </c>
    </row>
    <row r="129" spans="1:2" x14ac:dyDescent="0.25">
      <c r="A129" t="s">
        <v>807</v>
      </c>
      <c r="B129" t="s">
        <v>811</v>
      </c>
    </row>
  </sheetData>
  <sheetProtection algorithmName="SHA-512" hashValue="iwwzTFcQcB4cKiPdYz+V2hbBfPSouhAGp+xzMqs+Nvhx1OHgpwNpTXfy3k7l4NO197WfQy8Iv5ToSAt2hWJJvA==" saltValue="NFLeWB44sW+3hgQ24OxcGw==" spinCount="100000" sheet="1" objects="1" scenarios="1"/>
  <phoneticPr fontId="5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60"/>
  <sheetViews>
    <sheetView workbookViewId="0">
      <selection activeCell="A97" sqref="A2:A97"/>
    </sheetView>
  </sheetViews>
  <sheetFormatPr baseColWidth="10"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20</v>
      </c>
      <c r="B1" s="3" t="s">
        <v>21</v>
      </c>
      <c r="C1" s="3" t="s">
        <v>22</v>
      </c>
      <c r="D1" s="3" t="s">
        <v>23</v>
      </c>
      <c r="E1" s="3" t="s">
        <v>24</v>
      </c>
      <c r="F1" s="3" t="s">
        <v>25</v>
      </c>
      <c r="G1" s="3" t="s">
        <v>26</v>
      </c>
      <c r="H1" s="3" t="s">
        <v>27</v>
      </c>
      <c r="I1" s="4" t="s">
        <v>28</v>
      </c>
      <c r="J1" s="3" t="s">
        <v>29</v>
      </c>
      <c r="K1" s="3" t="s">
        <v>30</v>
      </c>
      <c r="L1" s="3" t="s">
        <v>31</v>
      </c>
    </row>
    <row r="2" spans="1:12" x14ac:dyDescent="0.2">
      <c r="A2" s="5" t="s">
        <v>235</v>
      </c>
      <c r="B2" s="10">
        <v>3828</v>
      </c>
      <c r="C2" s="7" t="s">
        <v>235</v>
      </c>
      <c r="D2" s="8" t="s">
        <v>236</v>
      </c>
      <c r="E2" s="6" t="s">
        <v>237</v>
      </c>
      <c r="F2" s="6" t="s">
        <v>238</v>
      </c>
      <c r="G2" s="6" t="s">
        <v>235</v>
      </c>
      <c r="H2" s="6">
        <v>3828</v>
      </c>
      <c r="I2" s="9" t="s">
        <v>97</v>
      </c>
      <c r="J2" s="6" t="s">
        <v>98</v>
      </c>
      <c r="K2" s="6" t="s">
        <v>38</v>
      </c>
      <c r="L2" s="6" t="s">
        <v>39</v>
      </c>
    </row>
    <row r="3" spans="1:12" x14ac:dyDescent="0.2">
      <c r="A3" s="5" t="s">
        <v>32</v>
      </c>
      <c r="B3" s="6">
        <v>3758</v>
      </c>
      <c r="C3" s="7" t="s">
        <v>32</v>
      </c>
      <c r="D3" s="8" t="s">
        <v>33</v>
      </c>
      <c r="E3" s="6" t="s">
        <v>34</v>
      </c>
      <c r="F3" s="6" t="s">
        <v>35</v>
      </c>
      <c r="G3" s="6" t="s">
        <v>32</v>
      </c>
      <c r="H3" s="6">
        <v>3758</v>
      </c>
      <c r="I3" s="9" t="s">
        <v>36</v>
      </c>
      <c r="J3" s="6" t="s">
        <v>37</v>
      </c>
      <c r="K3" s="6" t="s">
        <v>38</v>
      </c>
      <c r="L3" s="6" t="s">
        <v>39</v>
      </c>
    </row>
    <row r="4" spans="1:12" x14ac:dyDescent="0.2">
      <c r="A4" s="5" t="s">
        <v>43</v>
      </c>
      <c r="B4" s="10">
        <v>7692</v>
      </c>
      <c r="C4" s="7" t="s">
        <v>43</v>
      </c>
      <c r="D4" s="8" t="s">
        <v>44</v>
      </c>
      <c r="E4" s="6" t="s">
        <v>34</v>
      </c>
      <c r="F4" s="6" t="s">
        <v>35</v>
      </c>
      <c r="G4" s="6" t="s">
        <v>43</v>
      </c>
      <c r="H4" s="6">
        <v>7692</v>
      </c>
      <c r="I4" s="9" t="s">
        <v>36</v>
      </c>
      <c r="J4" s="6" t="s">
        <v>37</v>
      </c>
      <c r="K4" s="6" t="s">
        <v>42</v>
      </c>
      <c r="L4" s="6" t="s">
        <v>39</v>
      </c>
    </row>
    <row r="5" spans="1:12" x14ac:dyDescent="0.2">
      <c r="A5" s="5" t="s">
        <v>218</v>
      </c>
      <c r="B5" s="10">
        <v>3824</v>
      </c>
      <c r="C5" s="7" t="s">
        <v>218</v>
      </c>
      <c r="D5" s="8" t="s">
        <v>219</v>
      </c>
      <c r="E5" s="6" t="s">
        <v>220</v>
      </c>
      <c r="F5" s="6" t="s">
        <v>221</v>
      </c>
      <c r="G5" s="6" t="s">
        <v>218</v>
      </c>
      <c r="H5" s="6">
        <v>3824</v>
      </c>
      <c r="I5" s="9" t="s">
        <v>160</v>
      </c>
      <c r="J5" s="6" t="s">
        <v>161</v>
      </c>
      <c r="K5" s="6" t="s">
        <v>38</v>
      </c>
      <c r="L5" s="6" t="s">
        <v>39</v>
      </c>
    </row>
    <row r="6" spans="1:12" x14ac:dyDescent="0.2">
      <c r="A6" s="5" t="s">
        <v>179</v>
      </c>
      <c r="B6" s="10">
        <v>3804</v>
      </c>
      <c r="C6" s="7" t="s">
        <v>179</v>
      </c>
      <c r="D6" s="8">
        <v>63001</v>
      </c>
      <c r="E6" s="6" t="s">
        <v>177</v>
      </c>
      <c r="F6" s="6" t="s">
        <v>178</v>
      </c>
      <c r="G6" s="6" t="s">
        <v>179</v>
      </c>
      <c r="H6" s="6">
        <v>3804</v>
      </c>
      <c r="I6" s="9" t="s">
        <v>36</v>
      </c>
      <c r="J6" s="6" t="s">
        <v>37</v>
      </c>
      <c r="K6" s="6" t="s">
        <v>42</v>
      </c>
      <c r="L6" s="6" t="s">
        <v>39</v>
      </c>
    </row>
    <row r="7" spans="1:12" x14ac:dyDescent="0.2">
      <c r="A7" s="5" t="s">
        <v>57</v>
      </c>
      <c r="B7" s="10">
        <v>3764</v>
      </c>
      <c r="C7" s="7" t="s">
        <v>57</v>
      </c>
      <c r="D7" s="8" t="s">
        <v>58</v>
      </c>
      <c r="E7" s="6" t="s">
        <v>59</v>
      </c>
      <c r="F7" s="6" t="s">
        <v>60</v>
      </c>
      <c r="G7" s="6" t="s">
        <v>57</v>
      </c>
      <c r="H7" s="6">
        <v>3764</v>
      </c>
      <c r="I7" s="9" t="s">
        <v>61</v>
      </c>
      <c r="J7" s="6" t="s">
        <v>62</v>
      </c>
      <c r="K7" s="6" t="s">
        <v>38</v>
      </c>
      <c r="L7" s="6" t="s">
        <v>39</v>
      </c>
    </row>
    <row r="8" spans="1:12" x14ac:dyDescent="0.2">
      <c r="A8" s="5" t="s">
        <v>191</v>
      </c>
      <c r="B8" s="10">
        <v>3810</v>
      </c>
      <c r="C8" s="7" t="s">
        <v>191</v>
      </c>
      <c r="D8" s="8">
        <v>68081</v>
      </c>
      <c r="E8" s="6" t="s">
        <v>188</v>
      </c>
      <c r="F8" s="6" t="s">
        <v>189</v>
      </c>
      <c r="G8" s="6" t="s">
        <v>191</v>
      </c>
      <c r="H8" s="6">
        <v>3810</v>
      </c>
      <c r="I8" s="9" t="s">
        <v>73</v>
      </c>
      <c r="J8" s="6" t="s">
        <v>74</v>
      </c>
      <c r="K8" s="6" t="s">
        <v>42</v>
      </c>
      <c r="L8" s="6" t="s">
        <v>39</v>
      </c>
    </row>
    <row r="9" spans="1:12" x14ac:dyDescent="0.2">
      <c r="A9" s="5" t="s">
        <v>63</v>
      </c>
      <c r="B9" s="10">
        <v>4909</v>
      </c>
      <c r="C9" s="7" t="s">
        <v>63</v>
      </c>
      <c r="D9" s="8" t="s">
        <v>64</v>
      </c>
      <c r="E9" s="6" t="s">
        <v>59</v>
      </c>
      <c r="F9" s="6" t="s">
        <v>60</v>
      </c>
      <c r="G9" s="6" t="s">
        <v>63</v>
      </c>
      <c r="H9" s="6">
        <v>4909</v>
      </c>
      <c r="I9" s="9" t="s">
        <v>61</v>
      </c>
      <c r="J9" s="6" t="s">
        <v>62</v>
      </c>
      <c r="K9" s="6" t="s">
        <v>42</v>
      </c>
      <c r="L9" s="6" t="s">
        <v>39</v>
      </c>
    </row>
    <row r="10" spans="1:12" x14ac:dyDescent="0.2">
      <c r="A10" s="5" t="s">
        <v>45</v>
      </c>
      <c r="B10" s="10">
        <v>3760</v>
      </c>
      <c r="C10" s="7" t="s">
        <v>45</v>
      </c>
      <c r="D10" s="8" t="s">
        <v>46</v>
      </c>
      <c r="E10" s="6" t="s">
        <v>34</v>
      </c>
      <c r="F10" s="6" t="s">
        <v>35</v>
      </c>
      <c r="G10" s="6" t="s">
        <v>45</v>
      </c>
      <c r="H10" s="6">
        <v>3760</v>
      </c>
      <c r="I10" s="9" t="s">
        <v>36</v>
      </c>
      <c r="J10" s="6" t="s">
        <v>37</v>
      </c>
      <c r="K10" s="6" t="s">
        <v>42</v>
      </c>
      <c r="L10" s="6" t="s">
        <v>39</v>
      </c>
    </row>
    <row r="11" spans="1:12" x14ac:dyDescent="0.2">
      <c r="A11" s="5" t="s">
        <v>71</v>
      </c>
      <c r="B11" s="10">
        <v>3766</v>
      </c>
      <c r="C11" s="7" t="s">
        <v>69</v>
      </c>
      <c r="D11" s="8" t="s">
        <v>70</v>
      </c>
      <c r="E11" s="6" t="s">
        <v>71</v>
      </c>
      <c r="F11" s="6" t="s">
        <v>72</v>
      </c>
      <c r="G11" s="6" t="s">
        <v>71</v>
      </c>
      <c r="H11" s="6">
        <v>3766</v>
      </c>
      <c r="I11" s="9" t="s">
        <v>73</v>
      </c>
      <c r="J11" s="6" t="s">
        <v>74</v>
      </c>
      <c r="K11" s="6" t="s">
        <v>42</v>
      </c>
      <c r="L11" s="6" t="s">
        <v>39</v>
      </c>
    </row>
    <row r="12" spans="1:12" x14ac:dyDescent="0.2">
      <c r="A12" s="5" t="s">
        <v>75</v>
      </c>
      <c r="B12" s="10">
        <v>3767</v>
      </c>
      <c r="C12" s="7" t="s">
        <v>75</v>
      </c>
      <c r="D12" s="8" t="s">
        <v>76</v>
      </c>
      <c r="E12" s="6" t="s">
        <v>77</v>
      </c>
      <c r="F12" s="6" t="s">
        <v>78</v>
      </c>
      <c r="G12" s="6" t="s">
        <v>75</v>
      </c>
      <c r="H12" s="6">
        <v>3767</v>
      </c>
      <c r="I12" s="9" t="s">
        <v>61</v>
      </c>
      <c r="J12" s="6" t="s">
        <v>62</v>
      </c>
      <c r="K12" s="6" t="s">
        <v>38</v>
      </c>
      <c r="L12" s="6" t="s">
        <v>39</v>
      </c>
    </row>
    <row r="13" spans="1:12" x14ac:dyDescent="0.2">
      <c r="A13" s="5" t="s">
        <v>81</v>
      </c>
      <c r="B13" s="10">
        <v>3769</v>
      </c>
      <c r="C13" s="7" t="s">
        <v>81</v>
      </c>
      <c r="D13" s="8" t="s">
        <v>82</v>
      </c>
      <c r="E13" s="6" t="s">
        <v>83</v>
      </c>
      <c r="F13" s="6" t="s">
        <v>84</v>
      </c>
      <c r="G13" s="6" t="s">
        <v>81</v>
      </c>
      <c r="H13" s="6">
        <v>3769</v>
      </c>
      <c r="I13" s="9" t="s">
        <v>73</v>
      </c>
      <c r="J13" s="6" t="s">
        <v>74</v>
      </c>
      <c r="K13" s="6" t="s">
        <v>38</v>
      </c>
      <c r="L13" s="6" t="s">
        <v>39</v>
      </c>
    </row>
    <row r="14" spans="1:12" x14ac:dyDescent="0.2">
      <c r="A14" s="5" t="s">
        <v>190</v>
      </c>
      <c r="B14" s="10">
        <v>3809</v>
      </c>
      <c r="C14" s="7" t="s">
        <v>190</v>
      </c>
      <c r="D14" s="8">
        <v>68001</v>
      </c>
      <c r="E14" s="6" t="s">
        <v>188</v>
      </c>
      <c r="F14" s="6" t="s">
        <v>189</v>
      </c>
      <c r="G14" s="6" t="s">
        <v>190</v>
      </c>
      <c r="H14" s="6">
        <v>3809</v>
      </c>
      <c r="I14" s="9" t="s">
        <v>73</v>
      </c>
      <c r="J14" s="6" t="s">
        <v>74</v>
      </c>
      <c r="K14" s="6" t="s">
        <v>42</v>
      </c>
      <c r="L14" s="6" t="s">
        <v>39</v>
      </c>
    </row>
    <row r="15" spans="1:12" x14ac:dyDescent="0.2">
      <c r="A15" s="5" t="s">
        <v>210</v>
      </c>
      <c r="B15" s="10">
        <v>3819</v>
      </c>
      <c r="C15" s="7" t="s">
        <v>210</v>
      </c>
      <c r="D15" s="8">
        <v>76109</v>
      </c>
      <c r="E15" s="6" t="s">
        <v>207</v>
      </c>
      <c r="F15" s="6" t="s">
        <v>208</v>
      </c>
      <c r="G15" s="6" t="s">
        <v>210</v>
      </c>
      <c r="H15" s="6">
        <v>3819</v>
      </c>
      <c r="I15" s="9" t="s">
        <v>104</v>
      </c>
      <c r="J15" s="6" t="s">
        <v>105</v>
      </c>
      <c r="K15" s="6" t="s">
        <v>42</v>
      </c>
      <c r="L15" s="6" t="s">
        <v>39</v>
      </c>
    </row>
    <row r="16" spans="1:12" x14ac:dyDescent="0.2">
      <c r="A16" s="5" t="s">
        <v>88</v>
      </c>
      <c r="B16" s="10">
        <v>3773</v>
      </c>
      <c r="C16" s="7" t="s">
        <v>88</v>
      </c>
      <c r="D16" s="8" t="s">
        <v>89</v>
      </c>
      <c r="E16" s="6" t="s">
        <v>90</v>
      </c>
      <c r="F16" s="6" t="s">
        <v>91</v>
      </c>
      <c r="G16" s="6" t="s">
        <v>88</v>
      </c>
      <c r="H16" s="6">
        <v>3773</v>
      </c>
      <c r="I16" s="9" t="s">
        <v>36</v>
      </c>
      <c r="J16" s="6" t="s">
        <v>37</v>
      </c>
      <c r="K16" s="6" t="s">
        <v>38</v>
      </c>
      <c r="L16" s="6" t="s">
        <v>39</v>
      </c>
    </row>
    <row r="17" spans="1:12" x14ac:dyDescent="0.2">
      <c r="A17" s="5" t="s">
        <v>209</v>
      </c>
      <c r="B17" s="10">
        <v>3818</v>
      </c>
      <c r="C17" s="7" t="s">
        <v>209</v>
      </c>
      <c r="D17" s="8">
        <v>76001</v>
      </c>
      <c r="E17" s="6" t="s">
        <v>207</v>
      </c>
      <c r="F17" s="6" t="s">
        <v>208</v>
      </c>
      <c r="G17" s="6" t="s">
        <v>209</v>
      </c>
      <c r="H17" s="6">
        <v>3818</v>
      </c>
      <c r="I17" s="9" t="s">
        <v>104</v>
      </c>
      <c r="J17" s="6" t="s">
        <v>105</v>
      </c>
      <c r="K17" s="6" t="s">
        <v>42</v>
      </c>
      <c r="L17" s="6" t="s">
        <v>39</v>
      </c>
    </row>
    <row r="18" spans="1:12" x14ac:dyDescent="0.2">
      <c r="A18" s="5" t="s">
        <v>93</v>
      </c>
      <c r="B18" s="10">
        <v>3775</v>
      </c>
      <c r="C18" s="7" t="s">
        <v>93</v>
      </c>
      <c r="D18" s="8" t="s">
        <v>94</v>
      </c>
      <c r="E18" s="6" t="s">
        <v>95</v>
      </c>
      <c r="F18" s="6" t="s">
        <v>96</v>
      </c>
      <c r="G18" s="6" t="s">
        <v>93</v>
      </c>
      <c r="H18" s="6">
        <v>3775</v>
      </c>
      <c r="I18" s="9" t="s">
        <v>97</v>
      </c>
      <c r="J18" s="6" t="s">
        <v>98</v>
      </c>
      <c r="K18" s="6" t="s">
        <v>38</v>
      </c>
      <c r="L18" s="6" t="s">
        <v>39</v>
      </c>
    </row>
    <row r="19" spans="1:12" x14ac:dyDescent="0.2">
      <c r="A19" s="5" t="s">
        <v>79</v>
      </c>
      <c r="B19" s="10">
        <v>4910</v>
      </c>
      <c r="C19" s="7" t="s">
        <v>79</v>
      </c>
      <c r="D19" s="8">
        <v>13001</v>
      </c>
      <c r="E19" s="6" t="s">
        <v>77</v>
      </c>
      <c r="F19" s="6" t="s">
        <v>78</v>
      </c>
      <c r="G19" s="6" t="s">
        <v>79</v>
      </c>
      <c r="H19" s="6">
        <v>4910</v>
      </c>
      <c r="I19" s="9" t="s">
        <v>61</v>
      </c>
      <c r="J19" s="6" t="s">
        <v>62</v>
      </c>
      <c r="K19" s="6" t="s">
        <v>42</v>
      </c>
      <c r="L19" s="6" t="s">
        <v>39</v>
      </c>
    </row>
    <row r="20" spans="1:12" x14ac:dyDescent="0.2">
      <c r="A20" s="5" t="s">
        <v>212</v>
      </c>
      <c r="B20" s="10">
        <v>3821</v>
      </c>
      <c r="C20" s="7" t="s">
        <v>212</v>
      </c>
      <c r="D20" s="8">
        <v>76147</v>
      </c>
      <c r="E20" s="6" t="s">
        <v>207</v>
      </c>
      <c r="F20" s="6" t="s">
        <v>208</v>
      </c>
      <c r="G20" s="6" t="s">
        <v>212</v>
      </c>
      <c r="H20" s="6">
        <v>3821</v>
      </c>
      <c r="I20" s="9" t="s">
        <v>104</v>
      </c>
      <c r="J20" s="6" t="s">
        <v>105</v>
      </c>
      <c r="K20" s="6" t="s">
        <v>42</v>
      </c>
      <c r="L20" s="6" t="s">
        <v>39</v>
      </c>
    </row>
    <row r="21" spans="1:12" x14ac:dyDescent="0.2">
      <c r="A21" s="5" t="s">
        <v>222</v>
      </c>
      <c r="B21" s="10">
        <v>3825</v>
      </c>
      <c r="C21" s="7" t="s">
        <v>222</v>
      </c>
      <c r="D21" s="8" t="s">
        <v>223</v>
      </c>
      <c r="E21" s="6" t="s">
        <v>224</v>
      </c>
      <c r="F21" s="6" t="s">
        <v>225</v>
      </c>
      <c r="G21" s="6" t="s">
        <v>222</v>
      </c>
      <c r="H21" s="6">
        <v>3825</v>
      </c>
      <c r="I21" s="9" t="s">
        <v>160</v>
      </c>
      <c r="J21" s="6" t="s">
        <v>161</v>
      </c>
      <c r="K21" s="6" t="s">
        <v>38</v>
      </c>
      <c r="L21" s="6" t="s">
        <v>39</v>
      </c>
    </row>
    <row r="22" spans="1:12" x14ac:dyDescent="0.2">
      <c r="A22" s="5" t="s">
        <v>100</v>
      </c>
      <c r="B22" s="10">
        <v>3777</v>
      </c>
      <c r="C22" s="7" t="s">
        <v>100</v>
      </c>
      <c r="D22" s="8" t="s">
        <v>101</v>
      </c>
      <c r="E22" s="6" t="s">
        <v>102</v>
      </c>
      <c r="F22" s="6" t="s">
        <v>103</v>
      </c>
      <c r="G22" s="6" t="s">
        <v>100</v>
      </c>
      <c r="H22" s="6">
        <v>3777</v>
      </c>
      <c r="I22" s="9" t="s">
        <v>104</v>
      </c>
      <c r="J22" s="6" t="s">
        <v>105</v>
      </c>
      <c r="K22" s="6" t="s">
        <v>38</v>
      </c>
      <c r="L22" s="6" t="s">
        <v>39</v>
      </c>
    </row>
    <row r="23" spans="1:12" x14ac:dyDescent="0.2">
      <c r="A23" s="5" t="s">
        <v>107</v>
      </c>
      <c r="B23" s="10">
        <v>3779</v>
      </c>
      <c r="C23" s="7" t="s">
        <v>107</v>
      </c>
      <c r="D23" s="8" t="s">
        <v>108</v>
      </c>
      <c r="E23" s="6" t="s">
        <v>109</v>
      </c>
      <c r="F23" s="6" t="s">
        <v>110</v>
      </c>
      <c r="G23" s="6" t="s">
        <v>107</v>
      </c>
      <c r="H23" s="6">
        <v>3779</v>
      </c>
      <c r="I23" s="9" t="s">
        <v>61</v>
      </c>
      <c r="J23" s="6" t="s">
        <v>62</v>
      </c>
      <c r="K23" s="6" t="s">
        <v>38</v>
      </c>
      <c r="L23" s="6" t="s">
        <v>39</v>
      </c>
    </row>
    <row r="24" spans="1:12" x14ac:dyDescent="0.2">
      <c r="A24" s="5" t="s">
        <v>123</v>
      </c>
      <c r="B24" s="10">
        <v>10904</v>
      </c>
      <c r="C24" s="7" t="s">
        <v>123</v>
      </c>
      <c r="D24" s="8">
        <v>25175</v>
      </c>
      <c r="E24" s="6" t="s">
        <v>121</v>
      </c>
      <c r="F24" s="6" t="s">
        <v>122</v>
      </c>
      <c r="G24" s="6" t="s">
        <v>123</v>
      </c>
      <c r="H24" s="6">
        <v>10904</v>
      </c>
      <c r="I24" s="9" t="s">
        <v>73</v>
      </c>
      <c r="J24" s="6" t="s">
        <v>74</v>
      </c>
      <c r="K24" s="6" t="s">
        <v>42</v>
      </c>
      <c r="L24" s="6" t="s">
        <v>39</v>
      </c>
    </row>
    <row r="25" spans="1:12" x14ac:dyDescent="0.2">
      <c r="A25" s="5" t="s">
        <v>132</v>
      </c>
      <c r="B25" s="10">
        <v>3789</v>
      </c>
      <c r="C25" s="7" t="s">
        <v>132</v>
      </c>
      <c r="D25" s="8" t="s">
        <v>133</v>
      </c>
      <c r="E25" s="6" t="s">
        <v>134</v>
      </c>
      <c r="F25" s="6" t="s">
        <v>135</v>
      </c>
      <c r="G25" s="6" t="s">
        <v>132</v>
      </c>
      <c r="H25" s="6">
        <v>3789</v>
      </c>
      <c r="I25" s="9" t="s">
        <v>104</v>
      </c>
      <c r="J25" s="6" t="s">
        <v>105</v>
      </c>
      <c r="K25" s="6" t="s">
        <v>38</v>
      </c>
      <c r="L25" s="6" t="s">
        <v>39</v>
      </c>
    </row>
    <row r="26" spans="1:12" x14ac:dyDescent="0.2">
      <c r="A26" s="5" t="s">
        <v>155</v>
      </c>
      <c r="B26" s="10">
        <v>3795</v>
      </c>
      <c r="C26" s="7" t="s">
        <v>155</v>
      </c>
      <c r="D26" s="8">
        <v>47189</v>
      </c>
      <c r="E26" s="6" t="s">
        <v>152</v>
      </c>
      <c r="F26" s="6" t="s">
        <v>153</v>
      </c>
      <c r="G26" s="6" t="s">
        <v>155</v>
      </c>
      <c r="H26" s="6">
        <v>3795</v>
      </c>
      <c r="I26" s="9" t="s">
        <v>61</v>
      </c>
      <c r="J26" s="6" t="s">
        <v>62</v>
      </c>
      <c r="K26" s="6" t="s">
        <v>42</v>
      </c>
      <c r="L26" s="6" t="s">
        <v>39</v>
      </c>
    </row>
    <row r="27" spans="1:12" x14ac:dyDescent="0.2">
      <c r="A27" s="5" t="s">
        <v>112</v>
      </c>
      <c r="B27" s="10">
        <v>3781</v>
      </c>
      <c r="C27" s="7" t="s">
        <v>112</v>
      </c>
      <c r="D27" s="8" t="s">
        <v>113</v>
      </c>
      <c r="E27" s="6" t="s">
        <v>114</v>
      </c>
      <c r="F27" s="6" t="s">
        <v>115</v>
      </c>
      <c r="G27" s="6" t="s">
        <v>112</v>
      </c>
      <c r="H27" s="6">
        <v>3781</v>
      </c>
      <c r="I27" s="9" t="s">
        <v>61</v>
      </c>
      <c r="J27" s="6" t="s">
        <v>62</v>
      </c>
      <c r="K27" s="6" t="s">
        <v>38</v>
      </c>
      <c r="L27" s="6" t="s">
        <v>39</v>
      </c>
    </row>
    <row r="28" spans="1:12" x14ac:dyDescent="0.2">
      <c r="A28" s="5" t="s">
        <v>174</v>
      </c>
      <c r="B28" s="10">
        <v>3802</v>
      </c>
      <c r="C28" s="7" t="s">
        <v>174</v>
      </c>
      <c r="D28" s="8">
        <v>54001</v>
      </c>
      <c r="E28" s="6" t="s">
        <v>172</v>
      </c>
      <c r="F28" s="6" t="s">
        <v>173</v>
      </c>
      <c r="G28" s="6" t="s">
        <v>174</v>
      </c>
      <c r="H28" s="6">
        <v>3802</v>
      </c>
      <c r="I28" s="9" t="s">
        <v>73</v>
      </c>
      <c r="J28" s="6" t="s">
        <v>74</v>
      </c>
      <c r="K28" s="6" t="s">
        <v>42</v>
      </c>
      <c r="L28" s="6" t="s">
        <v>39</v>
      </c>
    </row>
    <row r="29" spans="1:12" x14ac:dyDescent="0.2">
      <c r="A29" s="5" t="s">
        <v>119</v>
      </c>
      <c r="B29" s="10">
        <v>3785</v>
      </c>
      <c r="C29" s="7" t="s">
        <v>119</v>
      </c>
      <c r="D29" s="8" t="s">
        <v>120</v>
      </c>
      <c r="E29" s="6" t="s">
        <v>121</v>
      </c>
      <c r="F29" s="6" t="s">
        <v>122</v>
      </c>
      <c r="G29" s="6" t="s">
        <v>119</v>
      </c>
      <c r="H29" s="6">
        <v>3785</v>
      </c>
      <c r="I29" s="9" t="s">
        <v>73</v>
      </c>
      <c r="J29" s="6" t="s">
        <v>74</v>
      </c>
      <c r="K29" s="6" t="s">
        <v>38</v>
      </c>
      <c r="L29" s="6" t="s">
        <v>39</v>
      </c>
    </row>
    <row r="30" spans="1:12" x14ac:dyDescent="0.2">
      <c r="A30" s="5" t="s">
        <v>185</v>
      </c>
      <c r="B30" s="10">
        <v>3807</v>
      </c>
      <c r="C30" s="7" t="s">
        <v>185</v>
      </c>
      <c r="D30" s="8">
        <v>66170</v>
      </c>
      <c r="E30" s="6" t="s">
        <v>182</v>
      </c>
      <c r="F30" s="6" t="s">
        <v>183</v>
      </c>
      <c r="G30" s="6" t="s">
        <v>185</v>
      </c>
      <c r="H30" s="6">
        <v>3807</v>
      </c>
      <c r="I30" s="9" t="s">
        <v>36</v>
      </c>
      <c r="J30" s="6" t="s">
        <v>37</v>
      </c>
      <c r="K30" s="6" t="s">
        <v>42</v>
      </c>
      <c r="L30" s="6" t="s">
        <v>39</v>
      </c>
    </row>
    <row r="31" spans="1:12" x14ac:dyDescent="0.2">
      <c r="A31" s="5" t="s">
        <v>86</v>
      </c>
      <c r="B31" s="10">
        <v>3771</v>
      </c>
      <c r="C31" s="7" t="s">
        <v>86</v>
      </c>
      <c r="D31" s="8">
        <v>15238</v>
      </c>
      <c r="E31" s="6" t="s">
        <v>83</v>
      </c>
      <c r="F31" s="6" t="s">
        <v>84</v>
      </c>
      <c r="G31" s="6" t="s">
        <v>86</v>
      </c>
      <c r="H31" s="6">
        <v>3771</v>
      </c>
      <c r="I31" s="9" t="s">
        <v>73</v>
      </c>
      <c r="J31" s="6" t="s">
        <v>74</v>
      </c>
      <c r="K31" s="6" t="s">
        <v>42</v>
      </c>
      <c r="L31" s="6" t="s">
        <v>39</v>
      </c>
    </row>
    <row r="32" spans="1:12" x14ac:dyDescent="0.2">
      <c r="A32" s="5" t="s">
        <v>47</v>
      </c>
      <c r="B32" s="10">
        <v>3761</v>
      </c>
      <c r="C32" s="7" t="s">
        <v>47</v>
      </c>
      <c r="D32" s="8" t="s">
        <v>48</v>
      </c>
      <c r="E32" s="6" t="s">
        <v>34</v>
      </c>
      <c r="F32" s="6" t="s">
        <v>35</v>
      </c>
      <c r="G32" s="6" t="s">
        <v>47</v>
      </c>
      <c r="H32" s="6">
        <v>3761</v>
      </c>
      <c r="I32" s="9" t="s">
        <v>36</v>
      </c>
      <c r="J32" s="6" t="s">
        <v>37</v>
      </c>
      <c r="K32" s="6" t="s">
        <v>42</v>
      </c>
      <c r="L32" s="6" t="s">
        <v>39</v>
      </c>
    </row>
    <row r="33" spans="1:12" x14ac:dyDescent="0.2">
      <c r="A33" s="5" t="s">
        <v>124</v>
      </c>
      <c r="B33" s="10">
        <v>10850</v>
      </c>
      <c r="C33" s="7" t="s">
        <v>124</v>
      </c>
      <c r="D33" s="8">
        <v>25269</v>
      </c>
      <c r="E33" s="6" t="s">
        <v>121</v>
      </c>
      <c r="F33" s="6" t="s">
        <v>122</v>
      </c>
      <c r="G33" s="6" t="s">
        <v>124</v>
      </c>
      <c r="H33" s="6">
        <v>10850</v>
      </c>
      <c r="I33" s="9" t="s">
        <v>73</v>
      </c>
      <c r="J33" s="6" t="s">
        <v>74</v>
      </c>
      <c r="K33" s="6" t="s">
        <v>42</v>
      </c>
      <c r="L33" s="6" t="s">
        <v>39</v>
      </c>
    </row>
    <row r="34" spans="1:12" x14ac:dyDescent="0.2">
      <c r="A34" s="5" t="s">
        <v>99</v>
      </c>
      <c r="B34" s="10">
        <v>3776</v>
      </c>
      <c r="C34" s="7" t="s">
        <v>99</v>
      </c>
      <c r="D34" s="8">
        <v>18001</v>
      </c>
      <c r="E34" s="6" t="s">
        <v>95</v>
      </c>
      <c r="F34" s="6" t="s">
        <v>96</v>
      </c>
      <c r="G34" s="6" t="s">
        <v>99</v>
      </c>
      <c r="H34" s="6">
        <v>3776</v>
      </c>
      <c r="I34" s="9" t="s">
        <v>97</v>
      </c>
      <c r="J34" s="6" t="s">
        <v>98</v>
      </c>
      <c r="K34" s="6" t="s">
        <v>42</v>
      </c>
      <c r="L34" s="6" t="s">
        <v>39</v>
      </c>
    </row>
    <row r="35" spans="1:12" x14ac:dyDescent="0.2">
      <c r="A35" s="5" t="s">
        <v>192</v>
      </c>
      <c r="B35" s="10">
        <v>3811</v>
      </c>
      <c r="C35" s="7" t="s">
        <v>192</v>
      </c>
      <c r="D35" s="8">
        <v>68276</v>
      </c>
      <c r="E35" s="6" t="s">
        <v>188</v>
      </c>
      <c r="F35" s="6" t="s">
        <v>189</v>
      </c>
      <c r="G35" s="6" t="s">
        <v>192</v>
      </c>
      <c r="H35" s="6">
        <v>3811</v>
      </c>
      <c r="I35" s="9" t="s">
        <v>73</v>
      </c>
      <c r="J35" s="6" t="s">
        <v>74</v>
      </c>
      <c r="K35" s="6" t="s">
        <v>42</v>
      </c>
      <c r="L35" s="6" t="s">
        <v>39</v>
      </c>
    </row>
    <row r="36" spans="1:12" x14ac:dyDescent="0.2">
      <c r="A36" s="5" t="s">
        <v>126</v>
      </c>
      <c r="B36" s="10">
        <v>10851</v>
      </c>
      <c r="C36" s="7" t="s">
        <v>126</v>
      </c>
      <c r="D36" s="6" t="s">
        <v>127</v>
      </c>
      <c r="E36" s="6" t="s">
        <v>121</v>
      </c>
      <c r="F36" s="6" t="s">
        <v>122</v>
      </c>
      <c r="G36" s="6" t="s">
        <v>126</v>
      </c>
      <c r="H36" s="6">
        <v>10851</v>
      </c>
      <c r="I36" s="9" t="s">
        <v>73</v>
      </c>
      <c r="J36" s="6" t="s">
        <v>74</v>
      </c>
      <c r="K36" s="6" t="s">
        <v>42</v>
      </c>
      <c r="L36" s="6" t="s">
        <v>39</v>
      </c>
    </row>
    <row r="37" spans="1:12" x14ac:dyDescent="0.2">
      <c r="A37" s="5" t="s">
        <v>125</v>
      </c>
      <c r="B37" s="10">
        <v>3786</v>
      </c>
      <c r="C37" s="7" t="s">
        <v>125</v>
      </c>
      <c r="D37" s="8">
        <v>25290</v>
      </c>
      <c r="E37" s="6" t="s">
        <v>121</v>
      </c>
      <c r="F37" s="6" t="s">
        <v>122</v>
      </c>
      <c r="G37" s="6" t="s">
        <v>125</v>
      </c>
      <c r="H37" s="6">
        <v>3786</v>
      </c>
      <c r="I37" s="9" t="s">
        <v>73</v>
      </c>
      <c r="J37" s="6" t="s">
        <v>74</v>
      </c>
      <c r="K37" s="6" t="s">
        <v>42</v>
      </c>
      <c r="L37" s="6" t="s">
        <v>39</v>
      </c>
    </row>
    <row r="38" spans="1:12" x14ac:dyDescent="0.2">
      <c r="A38" s="5" t="s">
        <v>128</v>
      </c>
      <c r="B38" s="10">
        <v>3787</v>
      </c>
      <c r="C38" s="7" t="s">
        <v>128</v>
      </c>
      <c r="D38" s="8">
        <v>25307</v>
      </c>
      <c r="E38" s="6" t="s">
        <v>121</v>
      </c>
      <c r="F38" s="6" t="s">
        <v>122</v>
      </c>
      <c r="G38" s="6" t="s">
        <v>128</v>
      </c>
      <c r="H38" s="6">
        <v>3787</v>
      </c>
      <c r="I38" s="9" t="s">
        <v>73</v>
      </c>
      <c r="J38" s="6" t="s">
        <v>74</v>
      </c>
      <c r="K38" s="6" t="s">
        <v>42</v>
      </c>
      <c r="L38" s="6" t="s">
        <v>39</v>
      </c>
    </row>
    <row r="39" spans="1:12" x14ac:dyDescent="0.2">
      <c r="A39" s="5" t="s">
        <v>193</v>
      </c>
      <c r="B39" s="10">
        <v>3812</v>
      </c>
      <c r="C39" s="7" t="s">
        <v>193</v>
      </c>
      <c r="D39" s="8">
        <v>68307</v>
      </c>
      <c r="E39" s="6" t="s">
        <v>188</v>
      </c>
      <c r="F39" s="6" t="s">
        <v>189</v>
      </c>
      <c r="G39" s="6" t="s">
        <v>193</v>
      </c>
      <c r="H39" s="6">
        <v>3812</v>
      </c>
      <c r="I39" s="9" t="s">
        <v>73</v>
      </c>
      <c r="J39" s="6" t="s">
        <v>74</v>
      </c>
      <c r="K39" s="6" t="s">
        <v>42</v>
      </c>
      <c r="L39" s="6" t="s">
        <v>39</v>
      </c>
    </row>
    <row r="40" spans="1:12" x14ac:dyDescent="0.2">
      <c r="A40" s="5" t="s">
        <v>256</v>
      </c>
      <c r="B40" s="10">
        <v>3820</v>
      </c>
      <c r="C40" s="7" t="s">
        <v>211</v>
      </c>
      <c r="D40" s="8">
        <v>76111</v>
      </c>
      <c r="E40" s="6" t="s">
        <v>207</v>
      </c>
      <c r="F40" s="6" t="s">
        <v>208</v>
      </c>
      <c r="G40" s="6" t="s">
        <v>256</v>
      </c>
      <c r="H40" s="6">
        <v>3820</v>
      </c>
      <c r="I40" s="9" t="s">
        <v>104</v>
      </c>
      <c r="J40" s="6" t="s">
        <v>105</v>
      </c>
      <c r="K40" s="6" t="s">
        <v>42</v>
      </c>
      <c r="L40" s="6" t="s">
        <v>39</v>
      </c>
    </row>
    <row r="41" spans="1:12" x14ac:dyDescent="0.2">
      <c r="A41" s="5" t="s">
        <v>239</v>
      </c>
      <c r="B41" s="10">
        <v>3829</v>
      </c>
      <c r="C41" s="7" t="s">
        <v>239</v>
      </c>
      <c r="D41" s="8" t="s">
        <v>240</v>
      </c>
      <c r="E41" s="6" t="s">
        <v>241</v>
      </c>
      <c r="F41" s="6" t="s">
        <v>242</v>
      </c>
      <c r="G41" s="6" t="s">
        <v>239</v>
      </c>
      <c r="H41" s="6">
        <v>3829</v>
      </c>
      <c r="I41" s="9" t="s">
        <v>160</v>
      </c>
      <c r="J41" s="6" t="s">
        <v>161</v>
      </c>
      <c r="K41" s="6" t="s">
        <v>38</v>
      </c>
      <c r="L41" s="6" t="s">
        <v>39</v>
      </c>
    </row>
    <row r="42" spans="1:12" x14ac:dyDescent="0.2">
      <c r="A42" s="5" t="s">
        <v>243</v>
      </c>
      <c r="B42" s="10">
        <v>3830</v>
      </c>
      <c r="C42" s="7" t="s">
        <v>243</v>
      </c>
      <c r="D42" s="8" t="s">
        <v>244</v>
      </c>
      <c r="E42" s="6" t="s">
        <v>245</v>
      </c>
      <c r="F42" s="6" t="s">
        <v>246</v>
      </c>
      <c r="G42" s="6" t="s">
        <v>243</v>
      </c>
      <c r="H42" s="6">
        <v>3830</v>
      </c>
      <c r="I42" s="9" t="s">
        <v>160</v>
      </c>
      <c r="J42" s="6" t="s">
        <v>161</v>
      </c>
      <c r="K42" s="6" t="s">
        <v>38</v>
      </c>
      <c r="L42" s="6" t="s">
        <v>39</v>
      </c>
    </row>
    <row r="43" spans="1:12" x14ac:dyDescent="0.2">
      <c r="A43" s="5" t="s">
        <v>137</v>
      </c>
      <c r="B43" s="10">
        <v>3790</v>
      </c>
      <c r="C43" s="7" t="s">
        <v>137</v>
      </c>
      <c r="D43" s="8" t="s">
        <v>138</v>
      </c>
      <c r="E43" s="6" t="s">
        <v>139</v>
      </c>
      <c r="F43" s="6" t="s">
        <v>140</v>
      </c>
      <c r="G43" s="6" t="s">
        <v>137</v>
      </c>
      <c r="H43" s="6">
        <v>3790</v>
      </c>
      <c r="I43" s="9" t="s">
        <v>97</v>
      </c>
      <c r="J43" s="6" t="s">
        <v>98</v>
      </c>
      <c r="K43" s="6" t="s">
        <v>38</v>
      </c>
      <c r="L43" s="6" t="s">
        <v>39</v>
      </c>
    </row>
    <row r="44" spans="1:12" x14ac:dyDescent="0.2">
      <c r="A44" s="5" t="s">
        <v>204</v>
      </c>
      <c r="B44" s="10">
        <v>3816</v>
      </c>
      <c r="C44" s="7" t="s">
        <v>204</v>
      </c>
      <c r="D44" s="8">
        <v>73001</v>
      </c>
      <c r="E44" s="6" t="s">
        <v>202</v>
      </c>
      <c r="F44" s="6" t="s">
        <v>203</v>
      </c>
      <c r="G44" s="6" t="s">
        <v>204</v>
      </c>
      <c r="H44" s="6">
        <v>3816</v>
      </c>
      <c r="I44" s="9" t="s">
        <v>97</v>
      </c>
      <c r="J44" s="6" t="s">
        <v>98</v>
      </c>
      <c r="K44" s="6" t="s">
        <v>42</v>
      </c>
      <c r="L44" s="6" t="s">
        <v>39</v>
      </c>
    </row>
    <row r="45" spans="1:12" x14ac:dyDescent="0.2">
      <c r="A45" s="5" t="s">
        <v>168</v>
      </c>
      <c r="B45" s="10">
        <v>4546</v>
      </c>
      <c r="C45" s="7" t="s">
        <v>168</v>
      </c>
      <c r="D45" s="8">
        <v>52356</v>
      </c>
      <c r="E45" s="6" t="s">
        <v>165</v>
      </c>
      <c r="F45" s="6" t="s">
        <v>166</v>
      </c>
      <c r="G45" s="6" t="s">
        <v>168</v>
      </c>
      <c r="H45" s="6">
        <v>4546</v>
      </c>
      <c r="I45" s="9" t="s">
        <v>104</v>
      </c>
      <c r="J45" s="6" t="s">
        <v>105</v>
      </c>
      <c r="K45" s="6" t="s">
        <v>42</v>
      </c>
      <c r="L45" s="6" t="s">
        <v>39</v>
      </c>
    </row>
    <row r="46" spans="1:12" x14ac:dyDescent="0.2">
      <c r="A46" s="5" t="s">
        <v>49</v>
      </c>
      <c r="B46" s="10">
        <v>3762</v>
      </c>
      <c r="C46" s="7" t="s">
        <v>49</v>
      </c>
      <c r="D46" s="8" t="s">
        <v>50</v>
      </c>
      <c r="E46" s="6" t="s">
        <v>34</v>
      </c>
      <c r="F46" s="6" t="s">
        <v>35</v>
      </c>
      <c r="G46" s="6" t="s">
        <v>49</v>
      </c>
      <c r="H46" s="6">
        <v>3762</v>
      </c>
      <c r="I46" s="9" t="s">
        <v>36</v>
      </c>
      <c r="J46" s="6" t="s">
        <v>37</v>
      </c>
      <c r="K46" s="6" t="s">
        <v>42</v>
      </c>
      <c r="L46" s="6" t="s">
        <v>39</v>
      </c>
    </row>
    <row r="47" spans="1:12" x14ac:dyDescent="0.2">
      <c r="A47" s="5" t="s">
        <v>213</v>
      </c>
      <c r="B47" s="10">
        <v>4815</v>
      </c>
      <c r="C47" s="7" t="s">
        <v>213</v>
      </c>
      <c r="D47" s="8">
        <v>76364</v>
      </c>
      <c r="E47" s="6" t="s">
        <v>207</v>
      </c>
      <c r="F47" s="6" t="s">
        <v>208</v>
      </c>
      <c r="G47" s="6" t="s">
        <v>213</v>
      </c>
      <c r="H47" s="6">
        <v>4815</v>
      </c>
      <c r="I47" s="9" t="s">
        <v>104</v>
      </c>
      <c r="J47" s="6" t="s">
        <v>105</v>
      </c>
      <c r="K47" s="6" t="s">
        <v>42</v>
      </c>
      <c r="L47" s="6" t="s">
        <v>39</v>
      </c>
    </row>
    <row r="48" spans="1:12" x14ac:dyDescent="0.2">
      <c r="A48" s="5" t="s">
        <v>257</v>
      </c>
      <c r="B48" s="10">
        <v>3792</v>
      </c>
      <c r="C48" s="7" t="s">
        <v>143</v>
      </c>
      <c r="D48" s="8" t="s">
        <v>144</v>
      </c>
      <c r="E48" s="6" t="s">
        <v>145</v>
      </c>
      <c r="F48" s="6" t="s">
        <v>146</v>
      </c>
      <c r="G48" s="6" t="s">
        <v>257</v>
      </c>
      <c r="H48" s="6">
        <v>3792</v>
      </c>
      <c r="I48" s="9" t="s">
        <v>61</v>
      </c>
      <c r="J48" s="6" t="s">
        <v>62</v>
      </c>
      <c r="K48" s="6" t="s">
        <v>38</v>
      </c>
      <c r="L48" s="6" t="s">
        <v>39</v>
      </c>
    </row>
    <row r="49" spans="1:12" x14ac:dyDescent="0.2">
      <c r="A49" s="5" t="s">
        <v>117</v>
      </c>
      <c r="B49" s="10">
        <v>3783</v>
      </c>
      <c r="C49" s="7" t="s">
        <v>117</v>
      </c>
      <c r="D49" s="8">
        <v>23417</v>
      </c>
      <c r="E49" s="6" t="s">
        <v>114</v>
      </c>
      <c r="F49" s="6" t="s">
        <v>115</v>
      </c>
      <c r="G49" s="6" t="s">
        <v>117</v>
      </c>
      <c r="H49" s="6">
        <v>3783</v>
      </c>
      <c r="I49" s="9" t="s">
        <v>61</v>
      </c>
      <c r="J49" s="6" t="s">
        <v>62</v>
      </c>
      <c r="K49" s="6" t="s">
        <v>42</v>
      </c>
      <c r="L49" s="6" t="s">
        <v>39</v>
      </c>
    </row>
    <row r="50" spans="1:12" x14ac:dyDescent="0.2">
      <c r="A50" s="5" t="s">
        <v>80</v>
      </c>
      <c r="B50" s="10">
        <v>3768</v>
      </c>
      <c r="C50" s="7" t="s">
        <v>80</v>
      </c>
      <c r="D50" s="8">
        <v>13430</v>
      </c>
      <c r="E50" s="6" t="s">
        <v>77</v>
      </c>
      <c r="F50" s="6" t="s">
        <v>78</v>
      </c>
      <c r="G50" s="6" t="s">
        <v>80</v>
      </c>
      <c r="H50" s="6">
        <v>3768</v>
      </c>
      <c r="I50" s="9" t="s">
        <v>61</v>
      </c>
      <c r="J50" s="6" t="s">
        <v>62</v>
      </c>
      <c r="K50" s="6" t="s">
        <v>42</v>
      </c>
      <c r="L50" s="6" t="s">
        <v>39</v>
      </c>
    </row>
    <row r="51" spans="1:12" x14ac:dyDescent="0.2">
      <c r="A51" s="5" t="s">
        <v>150</v>
      </c>
      <c r="B51" s="10">
        <v>3794</v>
      </c>
      <c r="C51" s="7" t="s">
        <v>150</v>
      </c>
      <c r="D51" s="8" t="s">
        <v>151</v>
      </c>
      <c r="E51" s="6" t="s">
        <v>152</v>
      </c>
      <c r="F51" s="6" t="s">
        <v>153</v>
      </c>
      <c r="G51" s="6" t="s">
        <v>150</v>
      </c>
      <c r="H51" s="6">
        <v>3794</v>
      </c>
      <c r="I51" s="9" t="s">
        <v>61</v>
      </c>
      <c r="J51" s="6" t="s">
        <v>62</v>
      </c>
      <c r="K51" s="6" t="s">
        <v>38</v>
      </c>
      <c r="L51" s="6" t="s">
        <v>39</v>
      </c>
    </row>
    <row r="52" spans="1:12" x14ac:dyDescent="0.2">
      <c r="A52" s="5" t="s">
        <v>148</v>
      </c>
      <c r="B52" s="10">
        <v>3793</v>
      </c>
      <c r="C52" s="7" t="s">
        <v>148</v>
      </c>
      <c r="D52" s="8">
        <v>44430</v>
      </c>
      <c r="E52" s="6" t="s">
        <v>145</v>
      </c>
      <c r="F52" s="6" t="s">
        <v>146</v>
      </c>
      <c r="G52" s="6" t="s">
        <v>148</v>
      </c>
      <c r="H52" s="6">
        <v>3793</v>
      </c>
      <c r="I52" s="9" t="s">
        <v>61</v>
      </c>
      <c r="J52" s="6" t="s">
        <v>62</v>
      </c>
      <c r="K52" s="6" t="s">
        <v>42</v>
      </c>
      <c r="L52" s="6" t="s">
        <v>39</v>
      </c>
    </row>
    <row r="53" spans="1:12" x14ac:dyDescent="0.2">
      <c r="A53" s="5" t="s">
        <v>65</v>
      </c>
      <c r="B53" s="10">
        <v>3960</v>
      </c>
      <c r="C53" s="7" t="s">
        <v>65</v>
      </c>
      <c r="D53" s="8" t="s">
        <v>66</v>
      </c>
      <c r="E53" s="6" t="s">
        <v>59</v>
      </c>
      <c r="F53" s="6" t="s">
        <v>60</v>
      </c>
      <c r="G53" s="6" t="s">
        <v>65</v>
      </c>
      <c r="H53" s="6">
        <v>3960</v>
      </c>
      <c r="I53" s="9" t="s">
        <v>61</v>
      </c>
      <c r="J53" s="6" t="s">
        <v>62</v>
      </c>
      <c r="K53" s="6" t="s">
        <v>42</v>
      </c>
      <c r="L53" s="6" t="s">
        <v>39</v>
      </c>
    </row>
    <row r="54" spans="1:12" x14ac:dyDescent="0.2">
      <c r="A54" s="5" t="s">
        <v>92</v>
      </c>
      <c r="B54" s="10">
        <v>3774</v>
      </c>
      <c r="C54" s="7" t="s">
        <v>92</v>
      </c>
      <c r="D54" s="8">
        <v>17001</v>
      </c>
      <c r="E54" s="6" t="s">
        <v>90</v>
      </c>
      <c r="F54" s="6" t="s">
        <v>91</v>
      </c>
      <c r="G54" s="6" t="s">
        <v>92</v>
      </c>
      <c r="H54" s="6">
        <v>3774</v>
      </c>
      <c r="I54" s="9" t="s">
        <v>36</v>
      </c>
      <c r="J54" s="6" t="s">
        <v>37</v>
      </c>
      <c r="K54" s="6" t="s">
        <v>42</v>
      </c>
      <c r="L54" s="6" t="s">
        <v>39</v>
      </c>
    </row>
    <row r="55" spans="1:12" x14ac:dyDescent="0.2">
      <c r="A55" s="5" t="s">
        <v>40</v>
      </c>
      <c r="B55" s="10">
        <v>3759</v>
      </c>
      <c r="C55" s="7" t="s">
        <v>40</v>
      </c>
      <c r="D55" s="8" t="s">
        <v>41</v>
      </c>
      <c r="E55" s="6" t="s">
        <v>34</v>
      </c>
      <c r="F55" s="6" t="s">
        <v>35</v>
      </c>
      <c r="G55" s="6" t="s">
        <v>40</v>
      </c>
      <c r="H55" s="6">
        <v>3759</v>
      </c>
      <c r="I55" s="9" t="s">
        <v>36</v>
      </c>
      <c r="J55" s="6" t="s">
        <v>37</v>
      </c>
      <c r="K55" s="6" t="s">
        <v>42</v>
      </c>
      <c r="L55" s="6" t="s">
        <v>39</v>
      </c>
    </row>
    <row r="56" spans="1:12" x14ac:dyDescent="0.2">
      <c r="A56" s="5" t="s">
        <v>156</v>
      </c>
      <c r="B56" s="10">
        <v>3796</v>
      </c>
      <c r="C56" s="7" t="s">
        <v>156</v>
      </c>
      <c r="D56" s="8" t="s">
        <v>157</v>
      </c>
      <c r="E56" s="6" t="s">
        <v>158</v>
      </c>
      <c r="F56" s="6" t="s">
        <v>159</v>
      </c>
      <c r="G56" s="6" t="s">
        <v>156</v>
      </c>
      <c r="H56" s="6">
        <v>3796</v>
      </c>
      <c r="I56" s="9" t="s">
        <v>160</v>
      </c>
      <c r="J56" s="6" t="s">
        <v>161</v>
      </c>
      <c r="K56" s="6" t="s">
        <v>38</v>
      </c>
      <c r="L56" s="6" t="s">
        <v>39</v>
      </c>
    </row>
    <row r="57" spans="1:12" x14ac:dyDescent="0.2">
      <c r="A57" s="5" t="s">
        <v>116</v>
      </c>
      <c r="B57" s="10">
        <v>3782</v>
      </c>
      <c r="C57" s="7" t="s">
        <v>116</v>
      </c>
      <c r="D57" s="8">
        <v>23001</v>
      </c>
      <c r="E57" s="6" t="s">
        <v>114</v>
      </c>
      <c r="F57" s="6" t="s">
        <v>115</v>
      </c>
      <c r="G57" s="6" t="s">
        <v>116</v>
      </c>
      <c r="H57" s="6">
        <v>3782</v>
      </c>
      <c r="I57" s="9" t="s">
        <v>61</v>
      </c>
      <c r="J57" s="6" t="s">
        <v>62</v>
      </c>
      <c r="K57" s="6" t="s">
        <v>42</v>
      </c>
      <c r="L57" s="6" t="s">
        <v>39</v>
      </c>
    </row>
    <row r="58" spans="1:12" x14ac:dyDescent="0.2">
      <c r="A58" s="5" t="s">
        <v>129</v>
      </c>
      <c r="B58" s="10">
        <v>10857</v>
      </c>
      <c r="C58" s="7" t="s">
        <v>129</v>
      </c>
      <c r="D58" s="8">
        <v>25473</v>
      </c>
      <c r="E58" s="6" t="s">
        <v>121</v>
      </c>
      <c r="F58" s="6" t="s">
        <v>122</v>
      </c>
      <c r="G58" s="6" t="s">
        <v>129</v>
      </c>
      <c r="H58" s="6">
        <v>10857</v>
      </c>
      <c r="I58" s="9" t="s">
        <v>73</v>
      </c>
      <c r="J58" s="6" t="s">
        <v>74</v>
      </c>
      <c r="K58" s="6" t="s">
        <v>42</v>
      </c>
      <c r="L58" s="6" t="s">
        <v>39</v>
      </c>
    </row>
    <row r="59" spans="1:12" x14ac:dyDescent="0.2">
      <c r="A59" s="5" t="s">
        <v>163</v>
      </c>
      <c r="B59" s="10">
        <v>3798</v>
      </c>
      <c r="C59" s="7" t="s">
        <v>163</v>
      </c>
      <c r="D59" s="8" t="s">
        <v>164</v>
      </c>
      <c r="E59" s="6" t="s">
        <v>165</v>
      </c>
      <c r="F59" s="6" t="s">
        <v>166</v>
      </c>
      <c r="G59" s="6" t="s">
        <v>163</v>
      </c>
      <c r="H59" s="6">
        <v>3798</v>
      </c>
      <c r="I59" s="9" t="s">
        <v>104</v>
      </c>
      <c r="J59" s="6" t="s">
        <v>105</v>
      </c>
      <c r="K59" s="6" t="s">
        <v>38</v>
      </c>
      <c r="L59" s="6" t="s">
        <v>39</v>
      </c>
    </row>
    <row r="60" spans="1:12" x14ac:dyDescent="0.2">
      <c r="A60" s="5" t="s">
        <v>141</v>
      </c>
      <c r="B60" s="10">
        <v>3791</v>
      </c>
      <c r="C60" s="7" t="s">
        <v>141</v>
      </c>
      <c r="D60" s="8">
        <v>41001</v>
      </c>
      <c r="E60" s="6" t="s">
        <v>139</v>
      </c>
      <c r="F60" s="6" t="s">
        <v>140</v>
      </c>
      <c r="G60" s="6" t="s">
        <v>141</v>
      </c>
      <c r="H60" s="6">
        <v>3791</v>
      </c>
      <c r="I60" s="9" t="s">
        <v>97</v>
      </c>
      <c r="J60" s="6" t="s">
        <v>98</v>
      </c>
      <c r="K60" s="6" t="s">
        <v>42</v>
      </c>
      <c r="L60" s="6" t="s">
        <v>39</v>
      </c>
    </row>
    <row r="61" spans="1:12" x14ac:dyDescent="0.2">
      <c r="A61" s="5" t="s">
        <v>258</v>
      </c>
      <c r="B61" s="10">
        <v>3801</v>
      </c>
      <c r="C61" s="7" t="s">
        <v>170</v>
      </c>
      <c r="D61" s="8" t="s">
        <v>171</v>
      </c>
      <c r="E61" s="6" t="s">
        <v>172</v>
      </c>
      <c r="F61" s="6" t="s">
        <v>173</v>
      </c>
      <c r="G61" s="6" t="s">
        <v>258</v>
      </c>
      <c r="H61" s="6">
        <v>3801</v>
      </c>
      <c r="I61" s="9" t="s">
        <v>73</v>
      </c>
      <c r="J61" s="6" t="s">
        <v>74</v>
      </c>
      <c r="K61" s="6" t="s">
        <v>38</v>
      </c>
      <c r="L61" s="6" t="s">
        <v>39</v>
      </c>
    </row>
    <row r="62" spans="1:12" x14ac:dyDescent="0.2">
      <c r="A62" s="5" t="s">
        <v>214</v>
      </c>
      <c r="B62" s="10">
        <v>3822</v>
      </c>
      <c r="C62" s="7" t="s">
        <v>214</v>
      </c>
      <c r="D62" s="8">
        <v>76520</v>
      </c>
      <c r="E62" s="6" t="s">
        <v>207</v>
      </c>
      <c r="F62" s="6" t="s">
        <v>208</v>
      </c>
      <c r="G62" s="6" t="s">
        <v>214</v>
      </c>
      <c r="H62" s="6">
        <v>3822</v>
      </c>
      <c r="I62" s="9" t="s">
        <v>104</v>
      </c>
      <c r="J62" s="6" t="s">
        <v>105</v>
      </c>
      <c r="K62" s="6" t="s">
        <v>42</v>
      </c>
      <c r="L62" s="6" t="s">
        <v>39</v>
      </c>
    </row>
    <row r="63" spans="1:12" x14ac:dyDescent="0.2">
      <c r="A63" s="5" t="s">
        <v>167</v>
      </c>
      <c r="B63" s="10">
        <v>3799</v>
      </c>
      <c r="C63" s="7" t="s">
        <v>167</v>
      </c>
      <c r="D63" s="8">
        <v>52001</v>
      </c>
      <c r="E63" s="6" t="s">
        <v>165</v>
      </c>
      <c r="F63" s="6" t="s">
        <v>166</v>
      </c>
      <c r="G63" s="6" t="s">
        <v>167</v>
      </c>
      <c r="H63" s="6">
        <v>3799</v>
      </c>
      <c r="I63" s="9" t="s">
        <v>104</v>
      </c>
      <c r="J63" s="6" t="s">
        <v>105</v>
      </c>
      <c r="K63" s="6" t="s">
        <v>42</v>
      </c>
      <c r="L63" s="6" t="s">
        <v>39</v>
      </c>
    </row>
    <row r="64" spans="1:12" x14ac:dyDescent="0.2">
      <c r="A64" s="5" t="s">
        <v>184</v>
      </c>
      <c r="B64" s="10">
        <v>3806</v>
      </c>
      <c r="C64" s="7" t="s">
        <v>184</v>
      </c>
      <c r="D64" s="8">
        <v>66001</v>
      </c>
      <c r="E64" s="6" t="s">
        <v>182</v>
      </c>
      <c r="F64" s="6" t="s">
        <v>183</v>
      </c>
      <c r="G64" s="6" t="s">
        <v>184</v>
      </c>
      <c r="H64" s="6">
        <v>3806</v>
      </c>
      <c r="I64" s="9" t="s">
        <v>36</v>
      </c>
      <c r="J64" s="6" t="s">
        <v>37</v>
      </c>
      <c r="K64" s="6" t="s">
        <v>42</v>
      </c>
      <c r="L64" s="6" t="s">
        <v>39</v>
      </c>
    </row>
    <row r="65" spans="1:12" x14ac:dyDescent="0.2">
      <c r="A65" s="5" t="s">
        <v>194</v>
      </c>
      <c r="B65" s="10">
        <v>4700</v>
      </c>
      <c r="C65" s="7" t="s">
        <v>194</v>
      </c>
      <c r="D65" s="8">
        <v>68547</v>
      </c>
      <c r="E65" s="6" t="s">
        <v>188</v>
      </c>
      <c r="F65" s="6" t="s">
        <v>189</v>
      </c>
      <c r="G65" s="6" t="s">
        <v>194</v>
      </c>
      <c r="H65" s="6">
        <v>4700</v>
      </c>
      <c r="I65" s="9" t="s">
        <v>73</v>
      </c>
      <c r="J65" s="6" t="s">
        <v>74</v>
      </c>
      <c r="K65" s="6" t="s">
        <v>42</v>
      </c>
      <c r="L65" s="6" t="s">
        <v>39</v>
      </c>
    </row>
    <row r="66" spans="1:12" x14ac:dyDescent="0.2">
      <c r="A66" s="5" t="s">
        <v>142</v>
      </c>
      <c r="B66" s="10">
        <v>4436</v>
      </c>
      <c r="C66" s="7" t="s">
        <v>142</v>
      </c>
      <c r="D66" s="8">
        <v>41551</v>
      </c>
      <c r="E66" s="6" t="s">
        <v>139</v>
      </c>
      <c r="F66" s="6" t="s">
        <v>140</v>
      </c>
      <c r="G66" s="6" t="s">
        <v>142</v>
      </c>
      <c r="H66" s="6">
        <v>4436</v>
      </c>
      <c r="I66" s="9" t="s">
        <v>97</v>
      </c>
      <c r="J66" s="6" t="s">
        <v>98</v>
      </c>
      <c r="K66" s="6" t="s">
        <v>42</v>
      </c>
      <c r="L66" s="6" t="s">
        <v>39</v>
      </c>
    </row>
    <row r="67" spans="1:12" x14ac:dyDescent="0.2">
      <c r="A67" s="5" t="s">
        <v>106</v>
      </c>
      <c r="B67" s="10">
        <v>3778</v>
      </c>
      <c r="C67" s="7" t="s">
        <v>106</v>
      </c>
      <c r="D67" s="8">
        <v>19001</v>
      </c>
      <c r="E67" s="6" t="s">
        <v>102</v>
      </c>
      <c r="F67" s="6" t="s">
        <v>103</v>
      </c>
      <c r="G67" s="6" t="s">
        <v>106</v>
      </c>
      <c r="H67" s="6">
        <v>3778</v>
      </c>
      <c r="I67" s="9" t="s">
        <v>104</v>
      </c>
      <c r="J67" s="6" t="s">
        <v>105</v>
      </c>
      <c r="K67" s="6" t="s">
        <v>42</v>
      </c>
      <c r="L67" s="6" t="s">
        <v>39</v>
      </c>
    </row>
    <row r="68" spans="1:12" x14ac:dyDescent="0.2">
      <c r="A68" s="5" t="s">
        <v>227</v>
      </c>
      <c r="B68" s="10">
        <v>3826</v>
      </c>
      <c r="C68" s="7" t="s">
        <v>227</v>
      </c>
      <c r="D68" s="8" t="s">
        <v>228</v>
      </c>
      <c r="E68" s="6" t="s">
        <v>229</v>
      </c>
      <c r="F68" s="6" t="s">
        <v>230</v>
      </c>
      <c r="G68" s="6" t="s">
        <v>227</v>
      </c>
      <c r="H68" s="6">
        <v>3826</v>
      </c>
      <c r="I68" s="9" t="s">
        <v>97</v>
      </c>
      <c r="J68" s="6" t="s">
        <v>98</v>
      </c>
      <c r="K68" s="6" t="s">
        <v>38</v>
      </c>
      <c r="L68" s="6" t="s">
        <v>39</v>
      </c>
    </row>
    <row r="69" spans="1:12" x14ac:dyDescent="0.2">
      <c r="A69" s="5" t="s">
        <v>136</v>
      </c>
      <c r="B69" s="10">
        <v>4382</v>
      </c>
      <c r="C69" s="7" t="s">
        <v>136</v>
      </c>
      <c r="D69" s="8">
        <v>27001</v>
      </c>
      <c r="E69" s="6" t="s">
        <v>134</v>
      </c>
      <c r="F69" s="6" t="s">
        <v>135</v>
      </c>
      <c r="G69" s="6" t="s">
        <v>136</v>
      </c>
      <c r="H69" s="6">
        <v>4382</v>
      </c>
      <c r="I69" s="9" t="s">
        <v>104</v>
      </c>
      <c r="J69" s="6" t="s">
        <v>105</v>
      </c>
      <c r="K69" s="6" t="s">
        <v>42</v>
      </c>
      <c r="L69" s="6" t="s">
        <v>39</v>
      </c>
    </row>
    <row r="70" spans="1:12" x14ac:dyDescent="0.2">
      <c r="A70" s="5" t="s">
        <v>175</v>
      </c>
      <c r="B70" s="10">
        <v>3803</v>
      </c>
      <c r="C70" s="7" t="s">
        <v>175</v>
      </c>
      <c r="D70" s="8" t="s">
        <v>176</v>
      </c>
      <c r="E70" s="6" t="s">
        <v>177</v>
      </c>
      <c r="F70" s="6" t="s">
        <v>178</v>
      </c>
      <c r="G70" s="6" t="s">
        <v>175</v>
      </c>
      <c r="H70" s="6">
        <v>3803</v>
      </c>
      <c r="I70" s="9" t="s">
        <v>36</v>
      </c>
      <c r="J70" s="6" t="s">
        <v>37</v>
      </c>
      <c r="K70" s="6" t="s">
        <v>38</v>
      </c>
      <c r="L70" s="6" t="s">
        <v>39</v>
      </c>
    </row>
    <row r="71" spans="1:12" x14ac:dyDescent="0.2">
      <c r="A71" s="5" t="s">
        <v>147</v>
      </c>
      <c r="B71" s="10">
        <v>4449</v>
      </c>
      <c r="C71" s="7" t="s">
        <v>147</v>
      </c>
      <c r="D71" s="8">
        <v>44001</v>
      </c>
      <c r="E71" s="6" t="s">
        <v>145</v>
      </c>
      <c r="F71" s="6" t="s">
        <v>146</v>
      </c>
      <c r="G71" s="6" t="s">
        <v>147</v>
      </c>
      <c r="H71" s="6">
        <v>4449</v>
      </c>
      <c r="I71" s="9" t="s">
        <v>61</v>
      </c>
      <c r="J71" s="6" t="s">
        <v>62</v>
      </c>
      <c r="K71" s="6" t="s">
        <v>42</v>
      </c>
      <c r="L71" s="6" t="s">
        <v>39</v>
      </c>
    </row>
    <row r="72" spans="1:12" x14ac:dyDescent="0.2">
      <c r="A72" s="5" t="s">
        <v>51</v>
      </c>
      <c r="B72" s="10">
        <v>7609</v>
      </c>
      <c r="C72" s="7" t="s">
        <v>51</v>
      </c>
      <c r="D72" s="8" t="s">
        <v>52</v>
      </c>
      <c r="E72" s="6" t="s">
        <v>34</v>
      </c>
      <c r="F72" s="6" t="s">
        <v>35</v>
      </c>
      <c r="G72" s="6" t="s">
        <v>51</v>
      </c>
      <c r="H72" s="6">
        <v>7609</v>
      </c>
      <c r="I72" s="9" t="s">
        <v>36</v>
      </c>
      <c r="J72" s="6" t="s">
        <v>37</v>
      </c>
      <c r="K72" s="6" t="s">
        <v>42</v>
      </c>
      <c r="L72" s="6" t="s">
        <v>39</v>
      </c>
    </row>
    <row r="73" spans="1:12" x14ac:dyDescent="0.2">
      <c r="A73" s="5" t="s">
        <v>180</v>
      </c>
      <c r="B73" s="10">
        <v>3805</v>
      </c>
      <c r="C73" s="7" t="s">
        <v>180</v>
      </c>
      <c r="D73" s="8" t="s">
        <v>181</v>
      </c>
      <c r="E73" s="6" t="s">
        <v>182</v>
      </c>
      <c r="F73" s="6" t="s">
        <v>183</v>
      </c>
      <c r="G73" s="6" t="s">
        <v>180</v>
      </c>
      <c r="H73" s="6">
        <v>3805</v>
      </c>
      <c r="I73" s="9" t="s">
        <v>36</v>
      </c>
      <c r="J73" s="6" t="s">
        <v>37</v>
      </c>
      <c r="K73" s="6" t="s">
        <v>38</v>
      </c>
      <c r="L73" s="6" t="s">
        <v>39</v>
      </c>
    </row>
    <row r="74" spans="1:12" x14ac:dyDescent="0.2">
      <c r="A74" s="5" t="s">
        <v>53</v>
      </c>
      <c r="B74" s="10">
        <v>7740</v>
      </c>
      <c r="C74" s="7" t="s">
        <v>53</v>
      </c>
      <c r="D74" s="8" t="s">
        <v>54</v>
      </c>
      <c r="E74" s="6" t="s">
        <v>34</v>
      </c>
      <c r="F74" s="6" t="s">
        <v>35</v>
      </c>
      <c r="G74" s="6" t="s">
        <v>53</v>
      </c>
      <c r="H74" s="6">
        <v>7740</v>
      </c>
      <c r="I74" s="9" t="s">
        <v>36</v>
      </c>
      <c r="J74" s="6" t="s">
        <v>37</v>
      </c>
      <c r="K74" s="6" t="s">
        <v>42</v>
      </c>
      <c r="L74" s="6" t="s">
        <v>39</v>
      </c>
    </row>
    <row r="75" spans="1:12" x14ac:dyDescent="0.2">
      <c r="A75" s="5" t="s">
        <v>118</v>
      </c>
      <c r="B75" s="10">
        <v>3784</v>
      </c>
      <c r="C75" s="7" t="s">
        <v>118</v>
      </c>
      <c r="D75" s="8">
        <v>23660</v>
      </c>
      <c r="E75" s="6" t="s">
        <v>114</v>
      </c>
      <c r="F75" s="6" t="s">
        <v>115</v>
      </c>
      <c r="G75" s="6" t="s">
        <v>118</v>
      </c>
      <c r="H75" s="6">
        <v>3784</v>
      </c>
      <c r="I75" s="9" t="s">
        <v>61</v>
      </c>
      <c r="J75" s="6" t="s">
        <v>62</v>
      </c>
      <c r="K75" s="6" t="s">
        <v>42</v>
      </c>
      <c r="L75" s="6" t="s">
        <v>39</v>
      </c>
    </row>
    <row r="76" spans="1:12" x14ac:dyDescent="0.2">
      <c r="A76" s="5" t="s">
        <v>260</v>
      </c>
      <c r="B76" s="10">
        <v>3827</v>
      </c>
      <c r="C76" s="7" t="s">
        <v>231</v>
      </c>
      <c r="D76" s="8" t="s">
        <v>232</v>
      </c>
      <c r="E76" s="6" t="s">
        <v>233</v>
      </c>
      <c r="F76" s="6" t="s">
        <v>234</v>
      </c>
      <c r="G76" s="6" t="s">
        <v>260</v>
      </c>
      <c r="H76" s="6">
        <v>3827</v>
      </c>
      <c r="I76" s="9" t="s">
        <v>61</v>
      </c>
      <c r="J76" s="6" t="s">
        <v>62</v>
      </c>
      <c r="K76" s="6" t="s">
        <v>38</v>
      </c>
      <c r="L76" s="6" t="s">
        <v>39</v>
      </c>
    </row>
    <row r="77" spans="1:12" x14ac:dyDescent="0.2">
      <c r="A77" s="5" t="s">
        <v>255</v>
      </c>
      <c r="B77" s="10">
        <v>4911</v>
      </c>
      <c r="C77" s="7" t="s">
        <v>154</v>
      </c>
      <c r="D77" s="8">
        <v>47001</v>
      </c>
      <c r="E77" s="6" t="s">
        <v>152</v>
      </c>
      <c r="F77" s="6" t="s">
        <v>153</v>
      </c>
      <c r="G77" s="6" t="s">
        <v>255</v>
      </c>
      <c r="H77" s="6">
        <v>4911</v>
      </c>
      <c r="I77" s="9" t="s">
        <v>61</v>
      </c>
      <c r="J77" s="6" t="s">
        <v>62</v>
      </c>
      <c r="K77" s="6" t="s">
        <v>42</v>
      </c>
      <c r="L77" s="6" t="s">
        <v>39</v>
      </c>
    </row>
    <row r="78" spans="1:12" x14ac:dyDescent="0.2">
      <c r="A78" s="5" t="s">
        <v>186</v>
      </c>
      <c r="B78" s="10">
        <v>3808</v>
      </c>
      <c r="C78" s="7" t="s">
        <v>186</v>
      </c>
      <c r="D78" s="8" t="s">
        <v>187</v>
      </c>
      <c r="E78" s="6" t="s">
        <v>188</v>
      </c>
      <c r="F78" s="6" t="s">
        <v>189</v>
      </c>
      <c r="G78" s="6" t="s">
        <v>186</v>
      </c>
      <c r="H78" s="6">
        <v>3808</v>
      </c>
      <c r="I78" s="9" t="s">
        <v>73</v>
      </c>
      <c r="J78" s="6" t="s">
        <v>74</v>
      </c>
      <c r="K78" s="6" t="s">
        <v>38</v>
      </c>
      <c r="L78" s="6" t="s">
        <v>39</v>
      </c>
    </row>
    <row r="79" spans="1:12" x14ac:dyDescent="0.2">
      <c r="A79" s="5" t="s">
        <v>199</v>
      </c>
      <c r="B79" s="10">
        <v>3814</v>
      </c>
      <c r="C79" s="7" t="s">
        <v>199</v>
      </c>
      <c r="D79" s="8">
        <v>70001</v>
      </c>
      <c r="E79" s="6" t="s">
        <v>197</v>
      </c>
      <c r="F79" s="6" t="s">
        <v>198</v>
      </c>
      <c r="G79" s="6" t="s">
        <v>199</v>
      </c>
      <c r="H79" s="6">
        <v>3814</v>
      </c>
      <c r="I79" s="9" t="s">
        <v>61</v>
      </c>
      <c r="J79" s="6" t="s">
        <v>62</v>
      </c>
      <c r="K79" s="6" t="s">
        <v>42</v>
      </c>
      <c r="L79" s="6" t="s">
        <v>39</v>
      </c>
    </row>
    <row r="80" spans="1:12" x14ac:dyDescent="0.2">
      <c r="A80" s="5" t="s">
        <v>130</v>
      </c>
      <c r="B80" s="10">
        <v>3788</v>
      </c>
      <c r="C80" s="7" t="s">
        <v>130</v>
      </c>
      <c r="D80" s="8">
        <v>25754</v>
      </c>
      <c r="E80" s="6" t="s">
        <v>121</v>
      </c>
      <c r="F80" s="6" t="s">
        <v>122</v>
      </c>
      <c r="G80" s="6" t="s">
        <v>130</v>
      </c>
      <c r="H80" s="6">
        <v>3788</v>
      </c>
      <c r="I80" s="9" t="s">
        <v>73</v>
      </c>
      <c r="J80" s="6" t="s">
        <v>74</v>
      </c>
      <c r="K80" s="6" t="s">
        <v>42</v>
      </c>
      <c r="L80" s="6" t="s">
        <v>39</v>
      </c>
    </row>
    <row r="81" spans="1:12" x14ac:dyDescent="0.2">
      <c r="A81" s="5" t="s">
        <v>87</v>
      </c>
      <c r="B81" s="10">
        <v>3772</v>
      </c>
      <c r="C81" s="7" t="s">
        <v>87</v>
      </c>
      <c r="D81" s="8">
        <v>15759</v>
      </c>
      <c r="E81" s="6" t="s">
        <v>83</v>
      </c>
      <c r="F81" s="6" t="s">
        <v>84</v>
      </c>
      <c r="G81" s="6" t="s">
        <v>87</v>
      </c>
      <c r="H81" s="6">
        <v>3772</v>
      </c>
      <c r="I81" s="9" t="s">
        <v>73</v>
      </c>
      <c r="J81" s="6" t="s">
        <v>74</v>
      </c>
      <c r="K81" s="6" t="s">
        <v>42</v>
      </c>
      <c r="L81" s="6" t="s">
        <v>39</v>
      </c>
    </row>
    <row r="82" spans="1:12" x14ac:dyDescent="0.2">
      <c r="A82" s="5" t="s">
        <v>67</v>
      </c>
      <c r="B82" s="10">
        <v>3765</v>
      </c>
      <c r="C82" s="7" t="s">
        <v>67</v>
      </c>
      <c r="D82" s="8" t="s">
        <v>68</v>
      </c>
      <c r="E82" s="6" t="s">
        <v>59</v>
      </c>
      <c r="F82" s="6" t="s">
        <v>60</v>
      </c>
      <c r="G82" s="6" t="s">
        <v>67</v>
      </c>
      <c r="H82" s="6">
        <v>3765</v>
      </c>
      <c r="I82" s="9" t="s">
        <v>61</v>
      </c>
      <c r="J82" s="6" t="s">
        <v>62</v>
      </c>
      <c r="K82" s="6" t="s">
        <v>42</v>
      </c>
      <c r="L82" s="6" t="s">
        <v>39</v>
      </c>
    </row>
    <row r="83" spans="1:12" x14ac:dyDescent="0.2">
      <c r="A83" s="5" t="s">
        <v>195</v>
      </c>
      <c r="B83" s="10">
        <v>3813</v>
      </c>
      <c r="C83" s="7" t="s">
        <v>195</v>
      </c>
      <c r="D83" s="8" t="s">
        <v>196</v>
      </c>
      <c r="E83" s="6" t="s">
        <v>197</v>
      </c>
      <c r="F83" s="6" t="s">
        <v>198</v>
      </c>
      <c r="G83" s="6" t="s">
        <v>195</v>
      </c>
      <c r="H83" s="6">
        <v>3813</v>
      </c>
      <c r="I83" s="9" t="s">
        <v>61</v>
      </c>
      <c r="J83" s="6" t="s">
        <v>62</v>
      </c>
      <c r="K83" s="6" t="s">
        <v>38</v>
      </c>
      <c r="L83" s="6" t="s">
        <v>39</v>
      </c>
    </row>
    <row r="84" spans="1:12" x14ac:dyDescent="0.2">
      <c r="A84" s="5" t="s">
        <v>200</v>
      </c>
      <c r="B84" s="10">
        <v>3815</v>
      </c>
      <c r="C84" s="7" t="s">
        <v>200</v>
      </c>
      <c r="D84" s="8" t="s">
        <v>201</v>
      </c>
      <c r="E84" s="6" t="s">
        <v>202</v>
      </c>
      <c r="F84" s="6" t="s">
        <v>203</v>
      </c>
      <c r="G84" s="6" t="s">
        <v>200</v>
      </c>
      <c r="H84" s="6">
        <v>3815</v>
      </c>
      <c r="I84" s="9" t="s">
        <v>97</v>
      </c>
      <c r="J84" s="6" t="s">
        <v>98</v>
      </c>
      <c r="K84" s="6" t="s">
        <v>38</v>
      </c>
      <c r="L84" s="6" t="s">
        <v>39</v>
      </c>
    </row>
    <row r="85" spans="1:12" x14ac:dyDescent="0.2">
      <c r="A85" s="5" t="s">
        <v>215</v>
      </c>
      <c r="B85" s="10">
        <v>3823</v>
      </c>
      <c r="C85" s="7" t="s">
        <v>215</v>
      </c>
      <c r="D85" s="8">
        <v>76834</v>
      </c>
      <c r="E85" s="6" t="s">
        <v>207</v>
      </c>
      <c r="F85" s="6" t="s">
        <v>208</v>
      </c>
      <c r="G85" s="6" t="s">
        <v>215</v>
      </c>
      <c r="H85" s="6">
        <v>3823</v>
      </c>
      <c r="I85" s="9" t="s">
        <v>104</v>
      </c>
      <c r="J85" s="6" t="s">
        <v>105</v>
      </c>
      <c r="K85" s="6" t="s">
        <v>42</v>
      </c>
      <c r="L85" s="6" t="s">
        <v>39</v>
      </c>
    </row>
    <row r="86" spans="1:12" x14ac:dyDescent="0.2">
      <c r="A86" s="5" t="s">
        <v>169</v>
      </c>
      <c r="B86" s="10">
        <v>3800</v>
      </c>
      <c r="C86" s="7" t="s">
        <v>169</v>
      </c>
      <c r="D86" s="8">
        <v>52835</v>
      </c>
      <c r="E86" s="6" t="s">
        <v>165</v>
      </c>
      <c r="F86" s="6" t="s">
        <v>166</v>
      </c>
      <c r="G86" s="6" t="s">
        <v>169</v>
      </c>
      <c r="H86" s="6">
        <v>3800</v>
      </c>
      <c r="I86" s="9" t="s">
        <v>104</v>
      </c>
      <c r="J86" s="6" t="s">
        <v>105</v>
      </c>
      <c r="K86" s="6" t="s">
        <v>42</v>
      </c>
      <c r="L86" s="6" t="s">
        <v>39</v>
      </c>
    </row>
    <row r="87" spans="1:12" x14ac:dyDescent="0.2">
      <c r="A87" s="5" t="s">
        <v>85</v>
      </c>
      <c r="B87" s="10">
        <v>3770</v>
      </c>
      <c r="C87" s="7" t="s">
        <v>85</v>
      </c>
      <c r="D87" s="8">
        <v>15001</v>
      </c>
      <c r="E87" s="6" t="s">
        <v>83</v>
      </c>
      <c r="F87" s="6" t="s">
        <v>84</v>
      </c>
      <c r="G87" s="6" t="s">
        <v>85</v>
      </c>
      <c r="H87" s="6">
        <v>3770</v>
      </c>
      <c r="I87" s="9" t="s">
        <v>73</v>
      </c>
      <c r="J87" s="6" t="s">
        <v>74</v>
      </c>
      <c r="K87" s="6" t="s">
        <v>42</v>
      </c>
      <c r="L87" s="6" t="s">
        <v>39</v>
      </c>
    </row>
    <row r="88" spans="1:12" x14ac:dyDescent="0.2">
      <c r="A88" s="5" t="s">
        <v>55</v>
      </c>
      <c r="B88" s="10">
        <v>3763</v>
      </c>
      <c r="C88" s="7" t="s">
        <v>55</v>
      </c>
      <c r="D88" s="8" t="s">
        <v>56</v>
      </c>
      <c r="E88" s="6" t="s">
        <v>34</v>
      </c>
      <c r="F88" s="6" t="s">
        <v>35</v>
      </c>
      <c r="G88" s="6" t="s">
        <v>55</v>
      </c>
      <c r="H88" s="6">
        <v>3763</v>
      </c>
      <c r="I88" s="9" t="s">
        <v>36</v>
      </c>
      <c r="J88" s="6" t="s">
        <v>37</v>
      </c>
      <c r="K88" s="6" t="s">
        <v>42</v>
      </c>
      <c r="L88" s="6" t="s">
        <v>39</v>
      </c>
    </row>
    <row r="89" spans="1:12" x14ac:dyDescent="0.2">
      <c r="A89" s="5" t="s">
        <v>149</v>
      </c>
      <c r="B89" s="10">
        <v>4460</v>
      </c>
      <c r="C89" s="7" t="s">
        <v>149</v>
      </c>
      <c r="D89" s="8">
        <v>44847</v>
      </c>
      <c r="E89" s="6" t="s">
        <v>145</v>
      </c>
      <c r="F89" s="6" t="s">
        <v>146</v>
      </c>
      <c r="G89" s="6" t="s">
        <v>149</v>
      </c>
      <c r="H89" s="6">
        <v>4460</v>
      </c>
      <c r="I89" s="9" t="s">
        <v>61</v>
      </c>
      <c r="J89" s="6" t="s">
        <v>62</v>
      </c>
      <c r="K89" s="6" t="s">
        <v>42</v>
      </c>
      <c r="L89" s="6" t="s">
        <v>39</v>
      </c>
    </row>
    <row r="90" spans="1:12" x14ac:dyDescent="0.2">
      <c r="A90" s="5" t="s">
        <v>259</v>
      </c>
      <c r="B90" s="10">
        <v>3817</v>
      </c>
      <c r="C90" s="7" t="s">
        <v>205</v>
      </c>
      <c r="D90" s="8" t="s">
        <v>206</v>
      </c>
      <c r="E90" s="6" t="s">
        <v>207</v>
      </c>
      <c r="F90" s="6" t="s">
        <v>208</v>
      </c>
      <c r="G90" s="6" t="s">
        <v>259</v>
      </c>
      <c r="H90" s="6">
        <v>3817</v>
      </c>
      <c r="I90" s="9" t="s">
        <v>104</v>
      </c>
      <c r="J90" s="6" t="s">
        <v>105</v>
      </c>
      <c r="K90" s="6" t="s">
        <v>38</v>
      </c>
      <c r="L90" s="6" t="s">
        <v>39</v>
      </c>
    </row>
    <row r="91" spans="1:12" x14ac:dyDescent="0.2">
      <c r="A91" s="5" t="s">
        <v>111</v>
      </c>
      <c r="B91" s="10">
        <v>3780</v>
      </c>
      <c r="C91" s="7" t="s">
        <v>111</v>
      </c>
      <c r="D91" s="8">
        <v>20001</v>
      </c>
      <c r="E91" s="6" t="s">
        <v>109</v>
      </c>
      <c r="F91" s="6" t="s">
        <v>110</v>
      </c>
      <c r="G91" s="6" t="s">
        <v>111</v>
      </c>
      <c r="H91" s="6">
        <v>3780</v>
      </c>
      <c r="I91" s="9" t="s">
        <v>61</v>
      </c>
      <c r="J91" s="6" t="s">
        <v>62</v>
      </c>
      <c r="K91" s="6" t="s">
        <v>42</v>
      </c>
      <c r="L91" s="6" t="s">
        <v>39</v>
      </c>
    </row>
    <row r="92" spans="1:12" x14ac:dyDescent="0.2">
      <c r="A92" s="5" t="s">
        <v>247</v>
      </c>
      <c r="B92" s="10">
        <v>3831</v>
      </c>
      <c r="C92" s="7" t="s">
        <v>247</v>
      </c>
      <c r="D92" s="8" t="s">
        <v>248</v>
      </c>
      <c r="E92" s="6" t="s">
        <v>249</v>
      </c>
      <c r="F92" s="6" t="s">
        <v>250</v>
      </c>
      <c r="G92" s="6" t="s">
        <v>247</v>
      </c>
      <c r="H92" s="6">
        <v>3831</v>
      </c>
      <c r="I92" s="9" t="s">
        <v>160</v>
      </c>
      <c r="J92" s="6" t="s">
        <v>161</v>
      </c>
      <c r="K92" s="6" t="s">
        <v>38</v>
      </c>
      <c r="L92" s="6" t="s">
        <v>39</v>
      </c>
    </row>
    <row r="93" spans="1:12" x14ac:dyDescent="0.2">
      <c r="A93" s="5" t="s">
        <v>251</v>
      </c>
      <c r="B93" s="10">
        <v>3832</v>
      </c>
      <c r="C93" s="7" t="s">
        <v>251</v>
      </c>
      <c r="D93" s="8" t="s">
        <v>252</v>
      </c>
      <c r="E93" s="6" t="s">
        <v>253</v>
      </c>
      <c r="F93" s="6" t="s">
        <v>254</v>
      </c>
      <c r="G93" s="6" t="s">
        <v>251</v>
      </c>
      <c r="H93" s="6">
        <v>3832</v>
      </c>
      <c r="I93" s="9" t="s">
        <v>160</v>
      </c>
      <c r="J93" s="6" t="s">
        <v>161</v>
      </c>
      <c r="K93" s="6" t="s">
        <v>38</v>
      </c>
      <c r="L93" s="6" t="s">
        <v>39</v>
      </c>
    </row>
    <row r="94" spans="1:12" x14ac:dyDescent="0.2">
      <c r="A94" s="5" t="s">
        <v>162</v>
      </c>
      <c r="B94" s="10">
        <v>3797</v>
      </c>
      <c r="C94" s="7" t="s">
        <v>162</v>
      </c>
      <c r="D94" s="8">
        <v>50001</v>
      </c>
      <c r="E94" s="6" t="s">
        <v>158</v>
      </c>
      <c r="F94" s="6" t="s">
        <v>159</v>
      </c>
      <c r="G94" s="6" t="s">
        <v>162</v>
      </c>
      <c r="H94" s="6">
        <v>3797</v>
      </c>
      <c r="I94" s="9" t="s">
        <v>160</v>
      </c>
      <c r="J94" s="6" t="s">
        <v>161</v>
      </c>
      <c r="K94" s="6" t="s">
        <v>42</v>
      </c>
      <c r="L94" s="6" t="s">
        <v>39</v>
      </c>
    </row>
    <row r="95" spans="1:12" x14ac:dyDescent="0.2">
      <c r="A95" s="5" t="s">
        <v>226</v>
      </c>
      <c r="B95" s="10">
        <v>4841</v>
      </c>
      <c r="C95" s="7" t="s">
        <v>226</v>
      </c>
      <c r="D95" s="8">
        <v>85001</v>
      </c>
      <c r="E95" s="6" t="s">
        <v>224</v>
      </c>
      <c r="F95" s="6" t="s">
        <v>225</v>
      </c>
      <c r="G95" s="6" t="s">
        <v>226</v>
      </c>
      <c r="H95" s="6">
        <v>4841</v>
      </c>
      <c r="I95" s="9" t="s">
        <v>160</v>
      </c>
      <c r="J95" s="6" t="s">
        <v>161</v>
      </c>
      <c r="K95" s="6" t="s">
        <v>42</v>
      </c>
      <c r="L95" s="6" t="s">
        <v>39</v>
      </c>
    </row>
    <row r="96" spans="1:12" x14ac:dyDescent="0.2">
      <c r="A96" s="5" t="s">
        <v>216</v>
      </c>
      <c r="B96" s="10">
        <v>4832</v>
      </c>
      <c r="C96" s="7" t="s">
        <v>216</v>
      </c>
      <c r="D96" s="8" t="s">
        <v>217</v>
      </c>
      <c r="E96" s="6" t="s">
        <v>207</v>
      </c>
      <c r="F96" s="6" t="s">
        <v>208</v>
      </c>
      <c r="G96" s="6" t="s">
        <v>216</v>
      </c>
      <c r="H96" s="6">
        <v>4832</v>
      </c>
      <c r="I96" s="9" t="s">
        <v>104</v>
      </c>
      <c r="J96" s="6" t="s">
        <v>105</v>
      </c>
      <c r="K96" s="6" t="s">
        <v>42</v>
      </c>
      <c r="L96" s="6" t="s">
        <v>39</v>
      </c>
    </row>
    <row r="97" spans="1:12" x14ac:dyDescent="0.2">
      <c r="A97" s="5" t="s">
        <v>131</v>
      </c>
      <c r="B97" s="10">
        <v>10930</v>
      </c>
      <c r="C97" s="7" t="s">
        <v>131</v>
      </c>
      <c r="D97" s="8">
        <v>25899</v>
      </c>
      <c r="E97" s="6" t="s">
        <v>121</v>
      </c>
      <c r="F97" s="6" t="s">
        <v>122</v>
      </c>
      <c r="G97" s="6" t="s">
        <v>131</v>
      </c>
      <c r="H97" s="6">
        <v>10930</v>
      </c>
      <c r="I97" s="9" t="s">
        <v>73</v>
      </c>
      <c r="J97" s="6" t="s">
        <v>74</v>
      </c>
      <c r="K97" s="6" t="s">
        <v>42</v>
      </c>
      <c r="L97" s="6" t="s">
        <v>39</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xmlns:xlrd2="http://schemas.microsoft.com/office/spreadsheetml/2017/richdata2"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7" sqref="B7"/>
    </sheetView>
  </sheetViews>
  <sheetFormatPr baseColWidth="10" defaultRowHeight="15" x14ac:dyDescent="0.25"/>
  <cols>
    <col min="1" max="2" width="15.7109375" customWidth="1"/>
    <col min="3" max="4" width="16.42578125" customWidth="1"/>
    <col min="5" max="5" width="14.5703125" customWidth="1"/>
    <col min="6" max="6" width="80.7109375" customWidth="1"/>
  </cols>
  <sheetData>
    <row r="1" spans="1:6" ht="45" x14ac:dyDescent="0.25">
      <c r="A1" s="34" t="s">
        <v>396</v>
      </c>
      <c r="B1" s="34" t="s">
        <v>519</v>
      </c>
      <c r="C1" s="33" t="s">
        <v>273</v>
      </c>
      <c r="D1" s="33" t="s">
        <v>275</v>
      </c>
      <c r="E1" s="34" t="s">
        <v>372</v>
      </c>
      <c r="F1" s="34" t="s">
        <v>6</v>
      </c>
    </row>
    <row r="2" spans="1:6" ht="48" customHeight="1" x14ac:dyDescent="0.25">
      <c r="A2" s="40">
        <v>8</v>
      </c>
      <c r="B2" s="42">
        <v>8</v>
      </c>
      <c r="C2" s="36" t="s">
        <v>285</v>
      </c>
      <c r="D2" s="36" t="s">
        <v>285</v>
      </c>
      <c r="E2" s="36" t="s">
        <v>272</v>
      </c>
      <c r="F2" s="50" t="s">
        <v>518</v>
      </c>
    </row>
    <row r="3" spans="1:6" ht="48" customHeight="1" x14ac:dyDescent="0.25">
      <c r="A3" s="40">
        <v>7</v>
      </c>
      <c r="B3" s="142">
        <v>7</v>
      </c>
      <c r="C3" s="36" t="s">
        <v>285</v>
      </c>
      <c r="D3" s="36" t="s">
        <v>285</v>
      </c>
      <c r="E3" s="36" t="s">
        <v>285</v>
      </c>
      <c r="F3" s="38" t="s">
        <v>398</v>
      </c>
    </row>
    <row r="4" spans="1:6" ht="48" customHeight="1" x14ac:dyDescent="0.25">
      <c r="A4" s="40">
        <v>6</v>
      </c>
      <c r="B4" s="142">
        <v>6</v>
      </c>
      <c r="C4" s="36" t="s">
        <v>285</v>
      </c>
      <c r="D4" s="36" t="s">
        <v>391</v>
      </c>
      <c r="E4" s="37" t="s">
        <v>285</v>
      </c>
      <c r="F4" s="38" t="s">
        <v>399</v>
      </c>
    </row>
    <row r="5" spans="1:6" ht="48" customHeight="1" x14ac:dyDescent="0.25">
      <c r="A5" s="40">
        <v>5</v>
      </c>
      <c r="B5" s="142">
        <v>5</v>
      </c>
      <c r="C5" s="36" t="s">
        <v>391</v>
      </c>
      <c r="D5" s="36" t="s">
        <v>285</v>
      </c>
      <c r="E5" s="37" t="s">
        <v>285</v>
      </c>
      <c r="F5" s="38" t="s">
        <v>401</v>
      </c>
    </row>
    <row r="6" spans="1:6" ht="48" customHeight="1" x14ac:dyDescent="0.25">
      <c r="A6" s="40">
        <v>4</v>
      </c>
      <c r="B6" s="142">
        <v>4</v>
      </c>
      <c r="C6" s="36" t="s">
        <v>285</v>
      </c>
      <c r="D6" s="36" t="s">
        <v>272</v>
      </c>
      <c r="E6" s="37" t="s">
        <v>285</v>
      </c>
      <c r="F6" s="38" t="s">
        <v>400</v>
      </c>
    </row>
    <row r="7" spans="1:6" ht="48" customHeight="1" x14ac:dyDescent="0.25">
      <c r="A7" s="40">
        <v>3</v>
      </c>
      <c r="B7" s="142">
        <v>3</v>
      </c>
      <c r="C7" s="36" t="s">
        <v>391</v>
      </c>
      <c r="D7" s="36" t="s">
        <v>391</v>
      </c>
      <c r="E7" s="37" t="s">
        <v>285</v>
      </c>
      <c r="F7" s="38" t="s">
        <v>403</v>
      </c>
    </row>
    <row r="8" spans="1:6" ht="48" customHeight="1" x14ac:dyDescent="0.25">
      <c r="A8" s="40">
        <v>2</v>
      </c>
      <c r="B8" s="141">
        <v>2</v>
      </c>
      <c r="C8" s="36" t="s">
        <v>272</v>
      </c>
      <c r="D8" s="36" t="s">
        <v>285</v>
      </c>
      <c r="E8" s="37" t="s">
        <v>285</v>
      </c>
      <c r="F8" s="39" t="s">
        <v>402</v>
      </c>
    </row>
    <row r="9" spans="1:6" ht="48" customHeight="1" x14ac:dyDescent="0.25">
      <c r="A9" s="40">
        <v>1</v>
      </c>
      <c r="B9" s="141">
        <v>1</v>
      </c>
      <c r="C9" s="36" t="s">
        <v>391</v>
      </c>
      <c r="D9" s="36" t="s">
        <v>272</v>
      </c>
      <c r="E9" s="37" t="s">
        <v>285</v>
      </c>
      <c r="F9" s="39" t="s">
        <v>404</v>
      </c>
    </row>
    <row r="10" spans="1:6" ht="48" customHeight="1" x14ac:dyDescent="0.25">
      <c r="A10" s="40">
        <v>0</v>
      </c>
      <c r="B10" s="141">
        <v>0</v>
      </c>
      <c r="C10" s="36" t="s">
        <v>272</v>
      </c>
      <c r="D10" s="36" t="s">
        <v>391</v>
      </c>
      <c r="E10" s="37" t="s">
        <v>285</v>
      </c>
      <c r="F10" s="43" t="s">
        <v>416</v>
      </c>
    </row>
    <row r="11" spans="1:6" ht="48" customHeight="1" x14ac:dyDescent="0.25">
      <c r="A11" s="40">
        <v>-2</v>
      </c>
      <c r="B11" s="141">
        <v>-2</v>
      </c>
      <c r="C11" s="36" t="s">
        <v>397</v>
      </c>
      <c r="D11" s="36" t="s">
        <v>272</v>
      </c>
      <c r="E11" s="37" t="s">
        <v>285</v>
      </c>
      <c r="F11" s="39" t="s">
        <v>405</v>
      </c>
    </row>
  </sheetData>
  <autoFilter ref="A1:F1" xr:uid="{00000000-0009-0000-0000-000007000000}">
    <sortState xmlns:xlrd2="http://schemas.microsoft.com/office/spreadsheetml/2017/richdata2"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97"/>
  <sheetViews>
    <sheetView topLeftCell="C1" workbookViewId="0">
      <selection activeCell="M6" sqref="M6"/>
    </sheetView>
  </sheetViews>
  <sheetFormatPr baseColWidth="10"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3" ht="22.5" x14ac:dyDescent="0.2">
      <c r="A1" s="1" t="s">
        <v>4</v>
      </c>
      <c r="B1" s="1" t="s">
        <v>5</v>
      </c>
      <c r="C1" s="1" t="s">
        <v>6</v>
      </c>
      <c r="D1" s="1" t="s">
        <v>7</v>
      </c>
      <c r="E1" s="1" t="s">
        <v>261</v>
      </c>
      <c r="F1" s="1" t="s">
        <v>273</v>
      </c>
      <c r="G1" s="1" t="s">
        <v>275</v>
      </c>
      <c r="H1" s="1" t="s">
        <v>287</v>
      </c>
      <c r="I1" s="1" t="s">
        <v>377</v>
      </c>
      <c r="J1" s="1" t="s">
        <v>380</v>
      </c>
      <c r="K1" s="45" t="s">
        <v>417</v>
      </c>
      <c r="L1" s="46" t="s">
        <v>418</v>
      </c>
      <c r="M1" s="1" t="s">
        <v>829</v>
      </c>
    </row>
    <row r="2" spans="1:13" x14ac:dyDescent="0.2">
      <c r="A2" s="2" t="s">
        <v>8</v>
      </c>
      <c r="B2" s="15" t="s">
        <v>285</v>
      </c>
      <c r="C2" s="2" t="s">
        <v>7</v>
      </c>
      <c r="D2" s="2" t="s">
        <v>265</v>
      </c>
      <c r="E2" s="2" t="s">
        <v>265</v>
      </c>
      <c r="F2" s="15" t="s">
        <v>285</v>
      </c>
      <c r="G2" s="15" t="s">
        <v>285</v>
      </c>
      <c r="H2" s="31" t="s">
        <v>373</v>
      </c>
      <c r="I2" s="32" t="s">
        <v>235</v>
      </c>
      <c r="J2" s="2">
        <v>1</v>
      </c>
      <c r="K2" s="47">
        <v>3828</v>
      </c>
      <c r="L2" s="48" t="s">
        <v>419</v>
      </c>
      <c r="M2" s="143" t="s">
        <v>830</v>
      </c>
    </row>
    <row r="3" spans="1:13" x14ac:dyDescent="0.2">
      <c r="A3" s="2" t="s">
        <v>9</v>
      </c>
      <c r="B3" s="15" t="s">
        <v>272</v>
      </c>
      <c r="C3" s="2" t="s">
        <v>10</v>
      </c>
      <c r="D3" s="2" t="s">
        <v>262</v>
      </c>
      <c r="E3" s="2" t="s">
        <v>262</v>
      </c>
      <c r="F3" s="35" t="s">
        <v>391</v>
      </c>
      <c r="G3" s="15" t="s">
        <v>272</v>
      </c>
      <c r="H3" s="31" t="s">
        <v>374</v>
      </c>
      <c r="I3" s="32" t="s">
        <v>32</v>
      </c>
      <c r="J3" s="2">
        <v>2</v>
      </c>
      <c r="K3" s="47">
        <v>3758</v>
      </c>
      <c r="L3" s="48" t="s">
        <v>420</v>
      </c>
      <c r="M3" s="143" t="s">
        <v>831</v>
      </c>
    </row>
    <row r="4" spans="1:13" x14ac:dyDescent="0.2">
      <c r="A4" s="2" t="s">
        <v>11</v>
      </c>
      <c r="B4" s="15"/>
      <c r="D4" s="2" t="s">
        <v>263</v>
      </c>
      <c r="E4" s="2" t="s">
        <v>263</v>
      </c>
      <c r="F4" s="35" t="s">
        <v>272</v>
      </c>
      <c r="G4" s="30"/>
      <c r="H4" s="31" t="s">
        <v>375</v>
      </c>
      <c r="I4" s="32" t="s">
        <v>43</v>
      </c>
      <c r="J4" s="2">
        <v>3</v>
      </c>
      <c r="K4" s="47">
        <v>7692</v>
      </c>
      <c r="L4" s="48" t="s">
        <v>421</v>
      </c>
    </row>
    <row r="5" spans="1:13" x14ac:dyDescent="0.2">
      <c r="A5" s="2" t="s">
        <v>0</v>
      </c>
      <c r="D5" s="2" t="s">
        <v>264</v>
      </c>
      <c r="E5" s="2" t="s">
        <v>264</v>
      </c>
      <c r="I5" s="32" t="s">
        <v>218</v>
      </c>
      <c r="J5" s="2">
        <v>4</v>
      </c>
      <c r="K5" s="47">
        <v>3824</v>
      </c>
      <c r="L5" s="48" t="s">
        <v>422</v>
      </c>
    </row>
    <row r="6" spans="1:13" x14ac:dyDescent="0.2">
      <c r="A6" s="2" t="s">
        <v>12</v>
      </c>
      <c r="I6" s="32" t="s">
        <v>179</v>
      </c>
      <c r="J6" s="2">
        <v>5</v>
      </c>
      <c r="K6" s="47">
        <v>3804</v>
      </c>
      <c r="L6" s="48" t="s">
        <v>423</v>
      </c>
    </row>
    <row r="7" spans="1:13" x14ac:dyDescent="0.2">
      <c r="A7" s="2" t="s">
        <v>13</v>
      </c>
      <c r="H7" s="31"/>
      <c r="I7" s="32" t="s">
        <v>57</v>
      </c>
      <c r="J7" s="2">
        <v>6</v>
      </c>
      <c r="K7" s="47">
        <v>3764</v>
      </c>
      <c r="L7" s="48" t="s">
        <v>424</v>
      </c>
    </row>
    <row r="8" spans="1:13" x14ac:dyDescent="0.2">
      <c r="A8" s="2" t="s">
        <v>14</v>
      </c>
      <c r="I8" s="32" t="s">
        <v>191</v>
      </c>
      <c r="J8" s="2">
        <v>7</v>
      </c>
      <c r="K8" s="47">
        <v>3810</v>
      </c>
      <c r="L8" s="48" t="s">
        <v>425</v>
      </c>
    </row>
    <row r="9" spans="1:13" x14ac:dyDescent="0.2">
      <c r="A9" s="2" t="s">
        <v>15</v>
      </c>
      <c r="I9" s="32" t="s">
        <v>63</v>
      </c>
      <c r="J9" s="2">
        <v>8</v>
      </c>
      <c r="K9" s="47">
        <v>4909</v>
      </c>
      <c r="L9" s="48" t="s">
        <v>426</v>
      </c>
    </row>
    <row r="10" spans="1:13" x14ac:dyDescent="0.2">
      <c r="A10" s="2" t="s">
        <v>16</v>
      </c>
      <c r="I10" s="32" t="s">
        <v>45</v>
      </c>
      <c r="J10" s="2">
        <v>9</v>
      </c>
      <c r="K10" s="47">
        <v>3760</v>
      </c>
      <c r="L10" s="48" t="s">
        <v>427</v>
      </c>
    </row>
    <row r="11" spans="1:13" x14ac:dyDescent="0.2">
      <c r="A11" s="2" t="s">
        <v>17</v>
      </c>
      <c r="I11" s="32" t="s">
        <v>515</v>
      </c>
      <c r="J11" s="2">
        <v>10</v>
      </c>
      <c r="K11" s="47">
        <v>3766</v>
      </c>
      <c r="L11" s="48" t="s">
        <v>428</v>
      </c>
    </row>
    <row r="12" spans="1:13" x14ac:dyDescent="0.2">
      <c r="A12" s="2" t="s">
        <v>18</v>
      </c>
      <c r="I12" s="32" t="s">
        <v>75</v>
      </c>
      <c r="J12" s="2">
        <v>11</v>
      </c>
      <c r="K12" s="47">
        <v>3767</v>
      </c>
      <c r="L12" s="48" t="s">
        <v>429</v>
      </c>
    </row>
    <row r="13" spans="1:13" x14ac:dyDescent="0.2">
      <c r="A13" s="2" t="s">
        <v>19</v>
      </c>
      <c r="I13" s="32" t="s">
        <v>81</v>
      </c>
      <c r="K13" s="47">
        <v>3769</v>
      </c>
      <c r="L13" s="48" t="s">
        <v>430</v>
      </c>
    </row>
    <row r="14" spans="1:13" x14ac:dyDescent="0.2">
      <c r="I14" s="32" t="s">
        <v>190</v>
      </c>
      <c r="K14" s="47">
        <v>3809</v>
      </c>
      <c r="L14" s="48" t="s">
        <v>431</v>
      </c>
    </row>
    <row r="15" spans="1:13" ht="15" customHeight="1" x14ac:dyDescent="0.2">
      <c r="I15" s="32" t="s">
        <v>210</v>
      </c>
      <c r="K15" s="47">
        <v>3819</v>
      </c>
      <c r="L15" s="48" t="s">
        <v>432</v>
      </c>
    </row>
    <row r="16" spans="1:13" x14ac:dyDescent="0.2">
      <c r="I16" s="32" t="s">
        <v>378</v>
      </c>
      <c r="K16" s="47">
        <v>3820</v>
      </c>
      <c r="L16" s="48" t="s">
        <v>433</v>
      </c>
    </row>
    <row r="17" spans="9:12" x14ac:dyDescent="0.2">
      <c r="I17" s="32" t="s">
        <v>88</v>
      </c>
      <c r="K17" s="47">
        <v>3773</v>
      </c>
      <c r="L17" s="48" t="s">
        <v>434</v>
      </c>
    </row>
    <row r="18" spans="9:12" x14ac:dyDescent="0.2">
      <c r="I18" s="32" t="s">
        <v>209</v>
      </c>
      <c r="K18" s="47">
        <v>3818</v>
      </c>
      <c r="L18" s="48" t="s">
        <v>435</v>
      </c>
    </row>
    <row r="19" spans="9:12" x14ac:dyDescent="0.2">
      <c r="I19" s="32" t="s">
        <v>93</v>
      </c>
      <c r="K19" s="47">
        <v>3775</v>
      </c>
      <c r="L19" s="48" t="s">
        <v>436</v>
      </c>
    </row>
    <row r="20" spans="9:12" ht="15" customHeight="1" x14ac:dyDescent="0.2">
      <c r="I20" s="32" t="s">
        <v>79</v>
      </c>
      <c r="K20" s="47">
        <v>4910</v>
      </c>
      <c r="L20" s="48" t="s">
        <v>437</v>
      </c>
    </row>
    <row r="21" spans="9:12" ht="15" customHeight="1" x14ac:dyDescent="0.2">
      <c r="I21" s="32" t="s">
        <v>212</v>
      </c>
      <c r="K21" s="47">
        <v>3821</v>
      </c>
      <c r="L21" s="48" t="s">
        <v>438</v>
      </c>
    </row>
    <row r="22" spans="9:12" x14ac:dyDescent="0.2">
      <c r="I22" s="32" t="s">
        <v>222</v>
      </c>
      <c r="K22" s="47">
        <v>3825</v>
      </c>
      <c r="L22" s="48" t="s">
        <v>439</v>
      </c>
    </row>
    <row r="23" spans="9:12" ht="15" customHeight="1" x14ac:dyDescent="0.2">
      <c r="I23" s="32" t="s">
        <v>100</v>
      </c>
      <c r="K23" s="47">
        <v>3777</v>
      </c>
      <c r="L23" s="48" t="s">
        <v>440</v>
      </c>
    </row>
    <row r="24" spans="9:12" x14ac:dyDescent="0.2">
      <c r="I24" s="32" t="s">
        <v>107</v>
      </c>
      <c r="K24" s="47">
        <v>3779</v>
      </c>
      <c r="L24" s="48" t="s">
        <v>441</v>
      </c>
    </row>
    <row r="25" spans="9:12" x14ac:dyDescent="0.2">
      <c r="I25" s="32" t="s">
        <v>123</v>
      </c>
      <c r="K25" s="47">
        <v>10904</v>
      </c>
      <c r="L25" s="48" t="s">
        <v>442</v>
      </c>
    </row>
    <row r="26" spans="9:12" x14ac:dyDescent="0.2">
      <c r="I26" s="32" t="s">
        <v>132</v>
      </c>
      <c r="K26" s="47">
        <v>3789</v>
      </c>
      <c r="L26" s="48" t="s">
        <v>443</v>
      </c>
    </row>
    <row r="27" spans="9:12" ht="36" customHeight="1" x14ac:dyDescent="0.2">
      <c r="I27" s="32" t="s">
        <v>155</v>
      </c>
      <c r="K27" s="47">
        <v>3795</v>
      </c>
      <c r="L27" s="48" t="s">
        <v>444</v>
      </c>
    </row>
    <row r="28" spans="9:12" ht="31.5" customHeight="1" x14ac:dyDescent="0.2">
      <c r="I28" s="32" t="s">
        <v>112</v>
      </c>
      <c r="K28" s="47">
        <v>3781</v>
      </c>
      <c r="L28" s="48" t="s">
        <v>445</v>
      </c>
    </row>
    <row r="29" spans="9:12" ht="30.75" customHeight="1" x14ac:dyDescent="0.2">
      <c r="I29" s="32" t="s">
        <v>174</v>
      </c>
      <c r="K29" s="47">
        <v>3802</v>
      </c>
      <c r="L29" s="48" t="s">
        <v>446</v>
      </c>
    </row>
    <row r="30" spans="9:12" ht="31.5" customHeight="1" x14ac:dyDescent="0.2">
      <c r="I30" s="32" t="s">
        <v>119</v>
      </c>
      <c r="K30" s="47">
        <v>3785</v>
      </c>
      <c r="L30" s="48" t="s">
        <v>447</v>
      </c>
    </row>
    <row r="31" spans="9:12" ht="31.5" customHeight="1" x14ac:dyDescent="0.2">
      <c r="I31" s="32" t="s">
        <v>185</v>
      </c>
      <c r="K31" s="47">
        <v>3807</v>
      </c>
      <c r="L31" s="48" t="s">
        <v>448</v>
      </c>
    </row>
    <row r="32" spans="9:12" ht="31.5" customHeight="1" x14ac:dyDescent="0.2">
      <c r="I32" s="32" t="s">
        <v>86</v>
      </c>
      <c r="K32" s="47">
        <v>3771</v>
      </c>
      <c r="L32" s="48" t="s">
        <v>449</v>
      </c>
    </row>
    <row r="33" spans="9:12" ht="31.5" customHeight="1" x14ac:dyDescent="0.2">
      <c r="I33" s="32" t="s">
        <v>47</v>
      </c>
      <c r="K33" s="47">
        <v>3761</v>
      </c>
      <c r="L33" s="48" t="s">
        <v>450</v>
      </c>
    </row>
    <row r="34" spans="9:12" ht="31.5" customHeight="1" x14ac:dyDescent="0.2">
      <c r="I34" s="32" t="s">
        <v>124</v>
      </c>
      <c r="K34" s="47">
        <v>10850</v>
      </c>
      <c r="L34" s="48" t="s">
        <v>451</v>
      </c>
    </row>
    <row r="35" spans="9:12" ht="31.5" customHeight="1" x14ac:dyDescent="0.2">
      <c r="I35" s="32" t="s">
        <v>99</v>
      </c>
      <c r="K35" s="47">
        <v>3776</v>
      </c>
      <c r="L35" s="48" t="s">
        <v>452</v>
      </c>
    </row>
    <row r="36" spans="9:12" ht="31.5" customHeight="1" x14ac:dyDescent="0.2">
      <c r="I36" s="32" t="s">
        <v>192</v>
      </c>
      <c r="K36" s="47">
        <v>3811</v>
      </c>
      <c r="L36" s="48" t="s">
        <v>453</v>
      </c>
    </row>
    <row r="37" spans="9:12" ht="15" customHeight="1" x14ac:dyDescent="0.2">
      <c r="I37" s="32" t="s">
        <v>126</v>
      </c>
      <c r="K37" s="47">
        <v>10851</v>
      </c>
      <c r="L37" s="48" t="s">
        <v>454</v>
      </c>
    </row>
    <row r="38" spans="9:12" ht="15" customHeight="1" x14ac:dyDescent="0.2">
      <c r="I38" s="32" t="s">
        <v>125</v>
      </c>
      <c r="K38" s="47">
        <v>3786</v>
      </c>
      <c r="L38" s="48" t="s">
        <v>455</v>
      </c>
    </row>
    <row r="39" spans="9:12" ht="15" customHeight="1" x14ac:dyDescent="0.2">
      <c r="I39" s="32" t="s">
        <v>128</v>
      </c>
      <c r="K39" s="47">
        <v>3787</v>
      </c>
      <c r="L39" s="48" t="s">
        <v>456</v>
      </c>
    </row>
    <row r="40" spans="9:12" ht="15" customHeight="1" x14ac:dyDescent="0.2">
      <c r="I40" s="32" t="s">
        <v>193</v>
      </c>
      <c r="K40" s="47">
        <v>3812</v>
      </c>
      <c r="L40" s="48" t="s">
        <v>457</v>
      </c>
    </row>
    <row r="41" spans="9:12" ht="15" customHeight="1" x14ac:dyDescent="0.2">
      <c r="I41" s="32" t="s">
        <v>239</v>
      </c>
      <c r="K41" s="47">
        <v>3829</v>
      </c>
      <c r="L41" s="48" t="s">
        <v>458</v>
      </c>
    </row>
    <row r="42" spans="9:12" ht="15" customHeight="1" x14ac:dyDescent="0.2">
      <c r="I42" s="32" t="s">
        <v>243</v>
      </c>
      <c r="K42" s="47">
        <v>3830</v>
      </c>
      <c r="L42" s="48" t="s">
        <v>459</v>
      </c>
    </row>
    <row r="43" spans="9:12" x14ac:dyDescent="0.2">
      <c r="I43" s="32" t="s">
        <v>137</v>
      </c>
      <c r="K43" s="47">
        <v>3790</v>
      </c>
      <c r="L43" s="48" t="s">
        <v>460</v>
      </c>
    </row>
    <row r="44" spans="9:12" x14ac:dyDescent="0.2">
      <c r="I44" s="32" t="s">
        <v>204</v>
      </c>
      <c r="K44" s="47">
        <v>3816</v>
      </c>
      <c r="L44" s="48" t="s">
        <v>461</v>
      </c>
    </row>
    <row r="45" spans="9:12" x14ac:dyDescent="0.2">
      <c r="I45" s="32" t="s">
        <v>168</v>
      </c>
      <c r="K45" s="47">
        <v>4546</v>
      </c>
      <c r="L45" s="48" t="s">
        <v>462</v>
      </c>
    </row>
    <row r="46" spans="9:12" x14ac:dyDescent="0.2">
      <c r="I46" s="32" t="s">
        <v>49</v>
      </c>
      <c r="K46" s="47">
        <v>3762</v>
      </c>
      <c r="L46" s="48" t="s">
        <v>463</v>
      </c>
    </row>
    <row r="47" spans="9:12" x14ac:dyDescent="0.2">
      <c r="I47" s="32" t="s">
        <v>213</v>
      </c>
      <c r="K47" s="47">
        <v>4815</v>
      </c>
      <c r="L47" s="48" t="s">
        <v>464</v>
      </c>
    </row>
    <row r="48" spans="9:12" x14ac:dyDescent="0.2">
      <c r="I48" s="32" t="s">
        <v>143</v>
      </c>
      <c r="K48" s="47">
        <v>3792</v>
      </c>
      <c r="L48" s="48" t="s">
        <v>465</v>
      </c>
    </row>
    <row r="49" spans="9:12" x14ac:dyDescent="0.2">
      <c r="I49" s="32" t="s">
        <v>117</v>
      </c>
      <c r="K49" s="47">
        <v>3783</v>
      </c>
      <c r="L49" s="48" t="s">
        <v>466</v>
      </c>
    </row>
    <row r="50" spans="9:12" x14ac:dyDescent="0.2">
      <c r="I50" s="32" t="s">
        <v>80</v>
      </c>
      <c r="K50" s="47">
        <v>3768</v>
      </c>
      <c r="L50" s="48" t="s">
        <v>467</v>
      </c>
    </row>
    <row r="51" spans="9:12" x14ac:dyDescent="0.2">
      <c r="I51" s="32" t="s">
        <v>150</v>
      </c>
      <c r="K51" s="47">
        <v>3794</v>
      </c>
      <c r="L51" s="48" t="s">
        <v>468</v>
      </c>
    </row>
    <row r="52" spans="9:12" x14ac:dyDescent="0.2">
      <c r="I52" s="32" t="s">
        <v>148</v>
      </c>
      <c r="K52" s="47">
        <v>3793</v>
      </c>
      <c r="L52" s="48" t="s">
        <v>469</v>
      </c>
    </row>
    <row r="53" spans="9:12" x14ac:dyDescent="0.2">
      <c r="I53" s="32" t="s">
        <v>65</v>
      </c>
      <c r="K53" s="47">
        <v>3960</v>
      </c>
      <c r="L53" s="48" t="s">
        <v>470</v>
      </c>
    </row>
    <row r="54" spans="9:12" x14ac:dyDescent="0.2">
      <c r="I54" s="32" t="s">
        <v>92</v>
      </c>
      <c r="K54" s="47">
        <v>3774</v>
      </c>
      <c r="L54" s="48" t="s">
        <v>471</v>
      </c>
    </row>
    <row r="55" spans="9:12" x14ac:dyDescent="0.2">
      <c r="I55" s="32" t="s">
        <v>40</v>
      </c>
      <c r="K55" s="47">
        <v>3759</v>
      </c>
      <c r="L55" s="48" t="s">
        <v>472</v>
      </c>
    </row>
    <row r="56" spans="9:12" x14ac:dyDescent="0.2">
      <c r="I56" s="32" t="s">
        <v>156</v>
      </c>
      <c r="K56" s="47">
        <v>3796</v>
      </c>
      <c r="L56" s="48" t="s">
        <v>473</v>
      </c>
    </row>
    <row r="57" spans="9:12" x14ac:dyDescent="0.2">
      <c r="I57" s="32" t="s">
        <v>116</v>
      </c>
      <c r="K57" s="47">
        <v>3782</v>
      </c>
      <c r="L57" s="48" t="s">
        <v>474</v>
      </c>
    </row>
    <row r="58" spans="9:12" x14ac:dyDescent="0.2">
      <c r="I58" s="32" t="s">
        <v>129</v>
      </c>
      <c r="K58" s="47">
        <v>10857</v>
      </c>
      <c r="L58" s="48" t="s">
        <v>475</v>
      </c>
    </row>
    <row r="59" spans="9:12" x14ac:dyDescent="0.2">
      <c r="I59" s="32" t="s">
        <v>163</v>
      </c>
      <c r="K59" s="47">
        <v>3798</v>
      </c>
      <c r="L59" s="48" t="s">
        <v>476</v>
      </c>
    </row>
    <row r="60" spans="9:12" x14ac:dyDescent="0.2">
      <c r="I60" s="32" t="s">
        <v>141</v>
      </c>
      <c r="K60" s="47">
        <v>3791</v>
      </c>
      <c r="L60" s="48" t="s">
        <v>477</v>
      </c>
    </row>
    <row r="61" spans="9:12" x14ac:dyDescent="0.2">
      <c r="I61" s="32" t="s">
        <v>516</v>
      </c>
      <c r="K61" s="47">
        <v>3801</v>
      </c>
      <c r="L61" s="48" t="s">
        <v>478</v>
      </c>
    </row>
    <row r="62" spans="9:12" x14ac:dyDescent="0.2">
      <c r="I62" s="32" t="s">
        <v>214</v>
      </c>
      <c r="K62" s="47">
        <v>3822</v>
      </c>
      <c r="L62" s="48" t="s">
        <v>479</v>
      </c>
    </row>
    <row r="63" spans="9:12" x14ac:dyDescent="0.2">
      <c r="I63" s="32" t="s">
        <v>167</v>
      </c>
      <c r="K63" s="47">
        <v>3799</v>
      </c>
      <c r="L63" s="48" t="s">
        <v>480</v>
      </c>
    </row>
    <row r="64" spans="9:12" x14ac:dyDescent="0.2">
      <c r="I64" s="32" t="s">
        <v>184</v>
      </c>
      <c r="K64" s="47">
        <v>3806</v>
      </c>
      <c r="L64" s="48" t="s">
        <v>481</v>
      </c>
    </row>
    <row r="65" spans="9:12" x14ac:dyDescent="0.2">
      <c r="I65" s="32" t="s">
        <v>194</v>
      </c>
      <c r="K65" s="47">
        <v>4700</v>
      </c>
      <c r="L65" s="48" t="s">
        <v>482</v>
      </c>
    </row>
    <row r="66" spans="9:12" x14ac:dyDescent="0.2">
      <c r="I66" s="32" t="s">
        <v>142</v>
      </c>
      <c r="K66" s="47">
        <v>4436</v>
      </c>
      <c r="L66" s="48" t="s">
        <v>483</v>
      </c>
    </row>
    <row r="67" spans="9:12" x14ac:dyDescent="0.2">
      <c r="I67" s="32" t="s">
        <v>106</v>
      </c>
      <c r="K67" s="47">
        <v>3778</v>
      </c>
      <c r="L67" s="48" t="s">
        <v>484</v>
      </c>
    </row>
    <row r="68" spans="9:12" x14ac:dyDescent="0.2">
      <c r="I68" s="32" t="s">
        <v>227</v>
      </c>
      <c r="K68" s="47">
        <v>3826</v>
      </c>
      <c r="L68" s="48" t="s">
        <v>485</v>
      </c>
    </row>
    <row r="69" spans="9:12" x14ac:dyDescent="0.2">
      <c r="I69" s="32" t="s">
        <v>136</v>
      </c>
      <c r="K69" s="47">
        <v>4382</v>
      </c>
      <c r="L69" s="48" t="s">
        <v>486</v>
      </c>
    </row>
    <row r="70" spans="9:12" x14ac:dyDescent="0.2">
      <c r="I70" s="32" t="s">
        <v>175</v>
      </c>
      <c r="K70" s="47">
        <v>3803</v>
      </c>
      <c r="L70" s="48" t="s">
        <v>487</v>
      </c>
    </row>
    <row r="71" spans="9:12" x14ac:dyDescent="0.2">
      <c r="I71" s="32" t="s">
        <v>147</v>
      </c>
      <c r="K71" s="47">
        <v>4449</v>
      </c>
      <c r="L71" s="48" t="s">
        <v>488</v>
      </c>
    </row>
    <row r="72" spans="9:12" x14ac:dyDescent="0.2">
      <c r="I72" s="32" t="s">
        <v>51</v>
      </c>
      <c r="K72" s="47">
        <v>7609</v>
      </c>
      <c r="L72" s="48" t="s">
        <v>489</v>
      </c>
    </row>
    <row r="73" spans="9:12" x14ac:dyDescent="0.2">
      <c r="I73" s="32" t="s">
        <v>180</v>
      </c>
      <c r="K73" s="47">
        <v>3805</v>
      </c>
      <c r="L73" s="48" t="s">
        <v>490</v>
      </c>
    </row>
    <row r="74" spans="9:12" x14ac:dyDescent="0.2">
      <c r="I74" s="32" t="s">
        <v>53</v>
      </c>
      <c r="K74" s="47">
        <v>7740</v>
      </c>
      <c r="L74" s="48" t="s">
        <v>491</v>
      </c>
    </row>
    <row r="75" spans="9:12" x14ac:dyDescent="0.2">
      <c r="I75" s="32" t="s">
        <v>118</v>
      </c>
      <c r="K75" s="47">
        <v>3784</v>
      </c>
      <c r="L75" s="48" t="s">
        <v>492</v>
      </c>
    </row>
    <row r="76" spans="9:12" x14ac:dyDescent="0.2">
      <c r="I76" s="32" t="s">
        <v>231</v>
      </c>
      <c r="K76" s="47">
        <v>3827</v>
      </c>
      <c r="L76" s="49" t="s">
        <v>493</v>
      </c>
    </row>
    <row r="77" spans="9:12" x14ac:dyDescent="0.2">
      <c r="I77" s="32" t="s">
        <v>154</v>
      </c>
      <c r="K77" s="47">
        <v>4911</v>
      </c>
      <c r="L77" s="48" t="s">
        <v>494</v>
      </c>
    </row>
    <row r="78" spans="9:12" x14ac:dyDescent="0.2">
      <c r="I78" s="32" t="s">
        <v>186</v>
      </c>
      <c r="K78" s="47">
        <v>3808</v>
      </c>
      <c r="L78" s="48" t="s">
        <v>495</v>
      </c>
    </row>
    <row r="79" spans="9:12" x14ac:dyDescent="0.2">
      <c r="I79" s="32" t="s">
        <v>199</v>
      </c>
      <c r="K79" s="47">
        <v>3814</v>
      </c>
      <c r="L79" s="48" t="s">
        <v>496</v>
      </c>
    </row>
    <row r="80" spans="9:12" x14ac:dyDescent="0.2">
      <c r="I80" s="32" t="s">
        <v>130</v>
      </c>
      <c r="K80" s="47">
        <v>3788</v>
      </c>
      <c r="L80" s="48" t="s">
        <v>497</v>
      </c>
    </row>
    <row r="81" spans="9:12" x14ac:dyDescent="0.2">
      <c r="I81" s="32" t="s">
        <v>87</v>
      </c>
      <c r="K81" s="47">
        <v>3772</v>
      </c>
      <c r="L81" s="48" t="s">
        <v>498</v>
      </c>
    </row>
    <row r="82" spans="9:12" x14ac:dyDescent="0.2">
      <c r="I82" s="32" t="s">
        <v>67</v>
      </c>
      <c r="K82" s="47">
        <v>3765</v>
      </c>
      <c r="L82" s="48" t="s">
        <v>499</v>
      </c>
    </row>
    <row r="83" spans="9:12" x14ac:dyDescent="0.2">
      <c r="I83" s="32" t="s">
        <v>195</v>
      </c>
      <c r="K83" s="47">
        <v>3813</v>
      </c>
      <c r="L83" s="48" t="s">
        <v>500</v>
      </c>
    </row>
    <row r="84" spans="9:12" x14ac:dyDescent="0.2">
      <c r="I84" s="32" t="s">
        <v>200</v>
      </c>
      <c r="K84" s="47">
        <v>3815</v>
      </c>
      <c r="L84" s="48" t="s">
        <v>501</v>
      </c>
    </row>
    <row r="85" spans="9:12" x14ac:dyDescent="0.2">
      <c r="I85" s="32" t="s">
        <v>215</v>
      </c>
      <c r="K85" s="47">
        <v>3823</v>
      </c>
      <c r="L85" s="48" t="s">
        <v>502</v>
      </c>
    </row>
    <row r="86" spans="9:12" x14ac:dyDescent="0.2">
      <c r="I86" s="32" t="s">
        <v>169</v>
      </c>
      <c r="K86" s="47">
        <v>3800</v>
      </c>
      <c r="L86" s="48" t="s">
        <v>503</v>
      </c>
    </row>
    <row r="87" spans="9:12" x14ac:dyDescent="0.2">
      <c r="I87" s="32" t="s">
        <v>85</v>
      </c>
      <c r="K87" s="47">
        <v>3770</v>
      </c>
      <c r="L87" s="48" t="s">
        <v>504</v>
      </c>
    </row>
    <row r="88" spans="9:12" x14ac:dyDescent="0.2">
      <c r="I88" s="32" t="s">
        <v>55</v>
      </c>
      <c r="K88" s="47">
        <v>3763</v>
      </c>
      <c r="L88" s="48" t="s">
        <v>505</v>
      </c>
    </row>
    <row r="89" spans="9:12" x14ac:dyDescent="0.2">
      <c r="I89" s="32" t="s">
        <v>149</v>
      </c>
      <c r="K89" s="47">
        <v>4460</v>
      </c>
      <c r="L89" s="48" t="s">
        <v>506</v>
      </c>
    </row>
    <row r="90" spans="9:12" x14ac:dyDescent="0.2">
      <c r="I90" s="32" t="s">
        <v>517</v>
      </c>
      <c r="K90" s="47">
        <v>3817</v>
      </c>
      <c r="L90" s="48" t="s">
        <v>507</v>
      </c>
    </row>
    <row r="91" spans="9:12" x14ac:dyDescent="0.2">
      <c r="I91" s="32" t="s">
        <v>111</v>
      </c>
      <c r="K91" s="47">
        <v>3780</v>
      </c>
      <c r="L91" s="48" t="s">
        <v>508</v>
      </c>
    </row>
    <row r="92" spans="9:12" x14ac:dyDescent="0.2">
      <c r="I92" s="32" t="s">
        <v>247</v>
      </c>
      <c r="K92" s="47">
        <v>3831</v>
      </c>
      <c r="L92" s="48" t="s">
        <v>509</v>
      </c>
    </row>
    <row r="93" spans="9:12" x14ac:dyDescent="0.2">
      <c r="I93" s="32" t="s">
        <v>251</v>
      </c>
      <c r="K93" s="47">
        <v>3832</v>
      </c>
      <c r="L93" s="48" t="s">
        <v>510</v>
      </c>
    </row>
    <row r="94" spans="9:12" x14ac:dyDescent="0.2">
      <c r="I94" s="32" t="s">
        <v>162</v>
      </c>
      <c r="K94" s="47">
        <v>3797</v>
      </c>
      <c r="L94" s="48" t="s">
        <v>511</v>
      </c>
    </row>
    <row r="95" spans="9:12" x14ac:dyDescent="0.2">
      <c r="I95" s="32" t="s">
        <v>226</v>
      </c>
      <c r="K95" s="47">
        <v>4841</v>
      </c>
      <c r="L95" s="48" t="s">
        <v>512</v>
      </c>
    </row>
    <row r="96" spans="9:12" x14ac:dyDescent="0.2">
      <c r="I96" s="32" t="s">
        <v>216</v>
      </c>
      <c r="K96" s="47">
        <v>4832</v>
      </c>
      <c r="L96" s="48" t="s">
        <v>513</v>
      </c>
    </row>
    <row r="97" spans="9:12" x14ac:dyDescent="0.2">
      <c r="I97" s="32" t="s">
        <v>131</v>
      </c>
      <c r="K97" s="47">
        <v>10930</v>
      </c>
      <c r="L97" s="48" t="s">
        <v>514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OLGA</cp:lastModifiedBy>
  <cp:lastPrinted>2019-09-03T23:22:39Z</cp:lastPrinted>
  <dcterms:created xsi:type="dcterms:W3CDTF">2019-06-10T12:48:45Z</dcterms:created>
  <dcterms:modified xsi:type="dcterms:W3CDTF">2026-01-08T16:58:04Z</dcterms:modified>
</cp:coreProperties>
</file>